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1"/>
  </bookViews>
  <sheets>
    <sheet name="Мун.задание" sheetId="1" r:id="rId1"/>
    <sheet name="6 месяцев" sheetId="2" r:id="rId2"/>
    <sheet name=" Сводный 6 мес." sheetId="3" r:id="rId3"/>
    <sheet name="12 месяцев" sheetId="4" r:id="rId4"/>
    <sheet name=" Сводный 12 мес." sheetId="5" r:id="rId5"/>
  </sheets>
  <definedNames>
    <definedName name="_xlnm._FilterDatabase" localSheetId="4" hidden="1">' Сводный 12 мес.'!$A$12:$O$32</definedName>
    <definedName name="_xlnm._FilterDatabase" localSheetId="2" hidden="1">' Сводный 6 мес.'!$A$12:$O$32</definedName>
    <definedName name="_xlnm.Print_Area" localSheetId="0">'Мун.задание'!$A$1:$K$169</definedName>
  </definedNames>
  <calcPr fullCalcOnLoad="1"/>
</workbook>
</file>

<file path=xl/sharedStrings.xml><?xml version="1.0" encoding="utf-8"?>
<sst xmlns="http://schemas.openxmlformats.org/spreadsheetml/2006/main" count="892" uniqueCount="203">
  <si>
    <t>Приложение 3</t>
  </si>
  <si>
    <t>Администрации городского</t>
  </si>
  <si>
    <t>округа город Рыбинск</t>
  </si>
  <si>
    <t xml:space="preserve">                               СВОДНЫЙ ОТЧЕТ</t>
  </si>
  <si>
    <t>по объему</t>
  </si>
  <si>
    <t>по качеству</t>
  </si>
  <si>
    <t xml:space="preserve">                   (наименование отраслевого   (функционального) органа   Администрации ГОГР)</t>
  </si>
  <si>
    <t>№ п/п</t>
  </si>
  <si>
    <t>план</t>
  </si>
  <si>
    <t>факт</t>
  </si>
  <si>
    <t>% выполнения</t>
  </si>
  <si>
    <t>Наименование муниципального учреждения/                                                           Наименование муниципальной услуги (работы)</t>
  </si>
  <si>
    <t>Код ОКВЭД</t>
  </si>
  <si>
    <t>Наименование вида деятельности</t>
  </si>
  <si>
    <t>Наименование муниципальной услуги</t>
  </si>
  <si>
    <t>Категории потребителей муниципальной услуги</t>
  </si>
  <si>
    <t>Показатели качества муниципальной услуги</t>
  </si>
  <si>
    <t>Уникальный номер реестровой записи</t>
  </si>
  <si>
    <t>Содержание муниципальной услуги</t>
  </si>
  <si>
    <t>Условия (формы) оказания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</si>
  <si>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</si>
  <si>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</si>
  <si>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</t>
  </si>
  <si>
    <t>Допустимые (возможные) отклонения от установленных показателей качества</t>
  </si>
  <si>
    <t>%</t>
  </si>
  <si>
    <t>Показатели объема муниципальной услуги</t>
  </si>
  <si>
    <t>Значение показателя объема муниципальной услуги</t>
  </si>
  <si>
    <t>Допустимые (возможные) отклонения от установленных показателей объема</t>
  </si>
  <si>
    <t>Реквизиты НПА, устанавливающего размер платы (цену, тариф) либо порядок ее (его) установления</t>
  </si>
  <si>
    <t>Предельный размер платы (цена, тариф)</t>
  </si>
  <si>
    <t>Среднегодовой размер платы (цена, тариф)</t>
  </si>
  <si>
    <t>наименование НПА (вид НПА, принявший орган, название)</t>
  </si>
  <si>
    <t>Порядок оказания муниципальной услуги</t>
  </si>
  <si>
    <t>Реквизиты НПА, регулирующего порядок оказания муниципальной услуги)</t>
  </si>
  <si>
    <t>Показатели качества работы</t>
  </si>
  <si>
    <t>Условия (формы) выполнения работы</t>
  </si>
  <si>
    <t>Показатели объема работы</t>
  </si>
  <si>
    <t>Наименование</t>
  </si>
  <si>
    <t>Требования</t>
  </si>
  <si>
    <t>Основания для приостановления выполнения муниципального задания</t>
  </si>
  <si>
    <t>Основания для досрочного прекращения выполнения муниципального задания</t>
  </si>
  <si>
    <t>Порядок контроля учредителем выполнения муниципального задания</t>
  </si>
  <si>
    <t>Формы контроля</t>
  </si>
  <si>
    <t>Периодичность</t>
  </si>
  <si>
    <t>Периодичность представления отчетов о выполнении муниципального задания</t>
  </si>
  <si>
    <t>Дополнительные формы отчетности о выполнении муниципального задания</t>
  </si>
  <si>
    <t>Иные требования к отчетности о выполнении муниципального задания</t>
  </si>
  <si>
    <t>Иные требования, связанные с выполнением муниципального задания</t>
  </si>
  <si>
    <t>Приложение 2</t>
  </si>
  <si>
    <t>Показатели качества услуги</t>
  </si>
  <si>
    <t>план на отчетный период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</si>
  <si>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</si>
  <si>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</si>
  <si>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</si>
  <si>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</si>
  <si>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отклонение превышающее допустимое (возможное значение</t>
  </si>
  <si>
    <t>УТВЕРЖДЕНО</t>
  </si>
  <si>
    <t xml:space="preserve"> (наименование учреждения)</t>
  </si>
  <si>
    <t>дата, № НПА</t>
  </si>
  <si>
    <t>ОТЧЁТ</t>
  </si>
  <si>
    <t>УТВЕРЖДАЮ</t>
  </si>
  <si>
    <t>М.П.</t>
  </si>
  <si>
    <t>СОГЛАСОВАНО</t>
  </si>
  <si>
    <t>Директор Департамента образования Администрации городского округа город Рыбинск</t>
  </si>
  <si>
    <t>Р.А.Брядовая</t>
  </si>
  <si>
    <t>МУНИЦИПАЛЬНОЕ ЗАДАНИЕ №</t>
  </si>
  <si>
    <t>Основные виды деятельности муниципального учреждения</t>
  </si>
  <si>
    <t>Часть 1. Сведения об оказываемых муниципальных услугах</t>
  </si>
  <si>
    <t>Раздел 1</t>
  </si>
  <si>
    <t xml:space="preserve">Сведения о платных услугах в составе задания </t>
  </si>
  <si>
    <t>Часть 2. Сведения о выполняемых работах</t>
  </si>
  <si>
    <t>Часть 3. Прочие сведения о муниципальном задании</t>
  </si>
  <si>
    <t>Степень освоения образовательных программ</t>
  </si>
  <si>
    <t>Очная</t>
  </si>
  <si>
    <t>Основные виды деятельности муниципального учреждения:</t>
  </si>
  <si>
    <t xml:space="preserve">Часть 1. Сведения об оказываемых муниципальных услугах </t>
  </si>
  <si>
    <t>Условия (формы) выполнения муниципальной услуги</t>
  </si>
  <si>
    <t>человек</t>
  </si>
  <si>
    <t>число воспитанников</t>
  </si>
  <si>
    <t>85.11</t>
  </si>
  <si>
    <t>Раздел 2</t>
  </si>
  <si>
    <t>Группа полного дня</t>
  </si>
  <si>
    <t>Удовлетворенность потребителя</t>
  </si>
  <si>
    <t>Учреждение работы не выполняет.</t>
  </si>
  <si>
    <t>Ликвидация учреждения, реорганизация учреждения, исключение муниципальной услуги из ведомственного перечня муниципальных услуг</t>
  </si>
  <si>
    <t>По форме установленной постановлением Администрации городского округа город Рыбинск от 09.11.2015 № 3186 «О порядке формирования муниципального задания на оказание муниципальных услуг (выполнение работ), мониторинга и контроля выполнения муниципального задания»</t>
  </si>
  <si>
    <t>нет</t>
  </si>
  <si>
    <t>Требования к отчетности о выполнении муниципального задания</t>
  </si>
  <si>
    <t>1 раз в полугодие – до 15 числа месяца, следующего за отчетным периодом;</t>
  </si>
  <si>
    <t>1 раз в год – до 1 февраля</t>
  </si>
  <si>
    <t>Сроки представления отчетов о выполнении муниципального задания</t>
  </si>
  <si>
    <t>до 15 июля за 1 полугодие</t>
  </si>
  <si>
    <t>до 1 февраля за год</t>
  </si>
  <si>
    <t>№п/п</t>
  </si>
  <si>
    <t>Нарушение законодательства РФ, дающие право контролирующим органам требовать приостановление деятельности общеобразовательной организации (ст.12 Кодекс РФ об административном правонарушении)</t>
  </si>
  <si>
    <t>4.1.</t>
  </si>
  <si>
    <t>4.2.</t>
  </si>
  <si>
    <t>4.4.</t>
  </si>
  <si>
    <t>4.3.</t>
  </si>
  <si>
    <t>Ед.измерения</t>
  </si>
  <si>
    <t>Оценка выполнения муниципального задания  (в % факт к плану)</t>
  </si>
  <si>
    <r>
      <t xml:space="preserve">число воспитанников  </t>
    </r>
    <r>
      <rPr>
        <b/>
        <sz val="8"/>
        <color indexed="10"/>
        <rFont val="Times New Roman"/>
        <family val="1"/>
      </rPr>
      <t>(12 часов)</t>
    </r>
  </si>
  <si>
    <r>
      <t xml:space="preserve">человек </t>
    </r>
    <r>
      <rPr>
        <b/>
        <sz val="8"/>
        <color indexed="10"/>
        <rFont val="Times New Roman"/>
        <family val="1"/>
      </rPr>
      <t>(12 часов)</t>
    </r>
  </si>
  <si>
    <r>
      <t xml:space="preserve">человек </t>
    </r>
    <r>
      <rPr>
        <b/>
        <sz val="8"/>
        <color indexed="10"/>
        <rFont val="Times New Roman"/>
        <family val="1"/>
      </rPr>
      <t>(24 часа)</t>
    </r>
  </si>
  <si>
    <r>
      <t xml:space="preserve">число воспитанников  </t>
    </r>
    <r>
      <rPr>
        <b/>
        <sz val="8"/>
        <color indexed="10"/>
        <rFont val="Times New Roman"/>
        <family val="1"/>
      </rPr>
      <t>(24 часа)</t>
    </r>
  </si>
  <si>
    <t xml:space="preserve">муниципальное дошкольное образовательное учреждение детский сад № </t>
  </si>
  <si>
    <r>
      <t>Заведующий детским садом     №</t>
    </r>
    <r>
      <rPr>
        <sz val="10"/>
        <color indexed="12"/>
        <rFont val="Times New Roman"/>
        <family val="1"/>
      </rPr>
      <t xml:space="preserve"> </t>
    </r>
  </si>
  <si>
    <t>(И.О.Ф. руководителя)</t>
  </si>
  <si>
    <t>Реализация основных общеобразовательных программ дошкольного образования</t>
  </si>
  <si>
    <t>№ учреждения</t>
  </si>
  <si>
    <t>Отчёт</t>
  </si>
  <si>
    <t>не реже 1 раза в полугодие</t>
  </si>
  <si>
    <t>Код услуги по общероссийскому базовому (отраслевому) переченю услуг</t>
  </si>
  <si>
    <t>БВ24</t>
  </si>
  <si>
    <t>801011О.99.0.БВ24ДМ62000</t>
  </si>
  <si>
    <t>801011О.99.0.БВ24ДН82000</t>
  </si>
  <si>
    <t>801011О.99.0.БВ24АБ22000</t>
  </si>
  <si>
    <t>801011О.99.0.БВ24АВ42000</t>
  </si>
  <si>
    <t>БВ19</t>
  </si>
  <si>
    <t>853211О.99.0.БВ19АБ76000</t>
  </si>
  <si>
    <t>853211О.99.0.БВ19АБ82000</t>
  </si>
  <si>
    <t>853211О.99.0.БВ19АА08000</t>
  </si>
  <si>
    <t>853211О.99.0.БВ19АА14000</t>
  </si>
  <si>
    <t>853211О.99.0.БВ19АБ34000</t>
  </si>
  <si>
    <t>853211О.99.0.БВ19АБ40000</t>
  </si>
  <si>
    <t>853211О.99.0.БВ19АБ36000</t>
  </si>
  <si>
    <t>853211О.99.0.БВ19АБ42000</t>
  </si>
  <si>
    <t>853211О.99.0.БВ19АА16000</t>
  </si>
  <si>
    <t>853211О.99.0.БВ19АБ84000</t>
  </si>
  <si>
    <t>853211О.99.0.БВ19АБ74000</t>
  </si>
  <si>
    <t>853211О.99.0.БВ19АБ80000</t>
  </si>
  <si>
    <t>Группа кратковременного пребывания детей</t>
  </si>
  <si>
    <t>Код услуги по общероссийскому базовому (отраслевому) перечню услуг</t>
  </si>
  <si>
    <t>от</t>
  </si>
  <si>
    <t>Образование дошкольное</t>
  </si>
  <si>
    <t>Адаптированная образовательная программа для детей с ограниченными возможностями здоровья с 3 лет до 8 лет</t>
  </si>
  <si>
    <t>Дети от 3 лет до 8 лет</t>
  </si>
  <si>
    <t>Дети от 1 года до 3 лет</t>
  </si>
  <si>
    <t>Адаптированная образовательная программа для детей с ограниченными возможностями здоровья от 1 года до 3 лет</t>
  </si>
  <si>
    <t>Дети-инвалиды от 1 года до 3 лет</t>
  </si>
  <si>
    <t>Дети-инвалиды от 3 лет до 8 лет</t>
  </si>
  <si>
    <t>Дети с туберкулезной интоксикацией от 1 года до 3 лет</t>
  </si>
  <si>
    <t>Дети с туберкулезной интоксикацией от 3 лет до 8 лет</t>
  </si>
  <si>
    <t>801011О.99.0.БВ24ДЛ42000</t>
  </si>
  <si>
    <t>Дети от 2 месяцев до 1 года</t>
  </si>
  <si>
    <t>Группа круглосуточного пребывания</t>
  </si>
  <si>
    <t>853211О.99.0.БВ19АБ70001</t>
  </si>
  <si>
    <t>Обучающиеся, за исключением детей-инвалидов и инвалидов от 2 месяцев до 1 года</t>
  </si>
  <si>
    <t>853211О.99.0.БВ19АА02001</t>
  </si>
  <si>
    <t>853211О.99.0.БВ19АА00001</t>
  </si>
  <si>
    <t>853211О.99.0.БВ19АБ68000</t>
  </si>
  <si>
    <t>Дети-инвалиды от 2 месяцев до 1 года</t>
  </si>
  <si>
    <t>88.91</t>
  </si>
  <si>
    <t>Предоставление услуг по дневному уходу за детьми</t>
  </si>
  <si>
    <t>к Постановлению</t>
  </si>
  <si>
    <r>
      <t xml:space="preserve">Группа полного дня                      </t>
    </r>
    <r>
      <rPr>
        <sz val="11"/>
        <color indexed="10"/>
        <rFont val="Times New Roman"/>
        <family val="1"/>
      </rPr>
      <t>(за искл. ДОУ №№ 13,14,56)</t>
    </r>
  </si>
  <si>
    <r>
      <t xml:space="preserve">Группа полного дня </t>
    </r>
    <r>
      <rPr>
        <sz val="11"/>
        <color indexed="10"/>
        <rFont val="Times New Roman"/>
        <family val="1"/>
      </rPr>
      <t>(ДОУ № 14)</t>
    </r>
  </si>
  <si>
    <t>Обучающиеся, за исключением детей инвалидов и инвалидов 
от 3 лет до 8 лет</t>
  </si>
  <si>
    <t xml:space="preserve">Обучающиеся, за исключением детей инвалидов и инвалидов 
от 1 года  до 3 лет
</t>
  </si>
  <si>
    <t>Обучающиеся, за исключением детей-инвалидов и инвалидов, от 2 месяцев до 1 года</t>
  </si>
  <si>
    <t xml:space="preserve">Обучающиеся, за исключением детей инвалидов и инвалидов, 
от 1 года до 3 лет
</t>
  </si>
  <si>
    <t>Обучающиеся, за исключением детей инвалидов и инвалидов, 
от 3 лет до 8 лет</t>
  </si>
  <si>
    <t>Обучающиеся, за исключением детей-инвалидов и инвалидов, от 1 года до 3 лет.</t>
  </si>
  <si>
    <t>Обучающиеся, за исключением детей-инвалидов и инвалидов, от 3 лет до 8 лет</t>
  </si>
  <si>
    <t>Обучающиеся, за исключением детей инвалидов и инвалидов, 
от 1 года  до 3 лет</t>
  </si>
  <si>
    <t>Обучающиеся, за исключением детей инвалидов и инвалидов, 
от 1 года до 3 лет</t>
  </si>
  <si>
    <t>Обучающиеся, за исключением детей инвалидов и инвалидов,
от 1 года до 3 лет</t>
  </si>
  <si>
    <t xml:space="preserve"> Дети-инвалиды от 2 месяцев до 1 года</t>
  </si>
  <si>
    <t>Адаптированная образовательная программа для детей с ограниченными возможностями здоровья с 1 года до  3 лет</t>
  </si>
  <si>
    <t xml:space="preserve">Обучающиеся, за исключением детей-инвалидов и инвалидов, от 2 месяцев до 1 года
</t>
  </si>
  <si>
    <t xml:space="preserve">Обучающиеся за исключением детей инвалидов и инвалидов, 
от 1 года  до 3 лет
</t>
  </si>
  <si>
    <t>Обучающиеся за исключением детей инвалидов и инвалидов, 
от 3 лет до 8 лет</t>
  </si>
  <si>
    <t>Обучающиеся, за исключением детей инвалидов и инвалидов,
от 3 лет до 8 лет</t>
  </si>
  <si>
    <t>Порядок оказания муниципальной услуги (перечень и реквизиты НПА, регулирующих порядок оказания муниципальной услуги)</t>
  </si>
  <si>
    <t>853211О.99.0.БВ19АА06000</t>
  </si>
  <si>
    <t>853211О.99.0.БВ19АА12000</t>
  </si>
  <si>
    <r>
      <t xml:space="preserve">число воспитанников  </t>
    </r>
    <r>
      <rPr>
        <b/>
        <sz val="8"/>
        <color indexed="10"/>
        <rFont val="Times New Roman"/>
        <family val="1"/>
      </rPr>
      <t>(до 5 часов)</t>
    </r>
  </si>
  <si>
    <t>Физические лица в возрасте до 8 лет</t>
  </si>
  <si>
    <r>
      <t xml:space="preserve">число воспитанников  </t>
    </r>
    <r>
      <rPr>
        <b/>
        <sz val="8"/>
        <color indexed="10"/>
        <rFont val="Times New Roman"/>
        <family val="1"/>
      </rPr>
      <t>(до 5  часов)</t>
    </r>
  </si>
  <si>
    <r>
      <t xml:space="preserve">человек </t>
    </r>
    <r>
      <rPr>
        <b/>
        <sz val="8"/>
        <color indexed="10"/>
        <rFont val="Times New Roman"/>
        <family val="1"/>
      </rPr>
      <t>(до 5  часов)</t>
    </r>
  </si>
  <si>
    <r>
      <t xml:space="preserve">человек </t>
    </r>
    <r>
      <rPr>
        <b/>
        <sz val="8"/>
        <color indexed="10"/>
        <rFont val="Times New Roman"/>
        <family val="1"/>
      </rPr>
      <t>(до 5 часов)</t>
    </r>
  </si>
  <si>
    <t xml:space="preserve">от 31.07.2020 №373;
от 29.12.2012 №273-ФЗ
</t>
  </si>
  <si>
    <t>Приказ Министерства просвещения РФ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
Федеральный закон  "Об образовании в Российской Федерации"</t>
  </si>
  <si>
    <t>от 31.07.2020 №373;
от 29.12.2012 №273-ФЗ</t>
  </si>
  <si>
    <t xml:space="preserve">Приказом Департамента образования </t>
  </si>
  <si>
    <r>
      <t>Группа круглосуточного пребывания</t>
    </r>
    <r>
      <rPr>
        <sz val="11"/>
        <color indexed="10"/>
        <rFont val="Times New Roman"/>
        <family val="1"/>
      </rPr>
      <t xml:space="preserve"> (ДОУ № 13)</t>
    </r>
  </si>
  <si>
    <r>
      <t xml:space="preserve">Группа круглосуточного пребывания </t>
    </r>
    <r>
      <rPr>
        <sz val="11"/>
        <color indexed="10"/>
        <rFont val="Times New Roman"/>
        <family val="1"/>
      </rPr>
      <t>(ДОУ № 56)</t>
    </r>
  </si>
  <si>
    <t xml:space="preserve">Постановление Администрации городского округа город Рыбинск Ярославской области </t>
  </si>
  <si>
    <t>Директор Департамента образования Администрации городского округа город Рыбинск Ярославской области</t>
  </si>
  <si>
    <t>Администрации городского округа город Рыбинск Ярославской области</t>
  </si>
  <si>
    <t>округа город Рыбинск Ярославской области</t>
  </si>
  <si>
    <t>на оказание муниципальных услуг (выполнение работ) в отношении  муниципальных учреждений городского округа город Рыбинск Ярославской области</t>
  </si>
  <si>
    <t>2023 год</t>
  </si>
  <si>
    <t>от                  г. №053-01-09/</t>
  </si>
  <si>
    <t>на 2023-2025 годы</t>
  </si>
  <si>
    <t>2024 год</t>
  </si>
  <si>
    <t>2025 год</t>
  </si>
  <si>
    <r>
      <t>о выполнении муниципального задания на оказание муниципальных услуг в отношении муниципальных учреждений  городского округа город Рыбинск № ____ на 2023 - 2025 годы  за  12</t>
    </r>
    <r>
      <rPr>
        <b/>
        <sz val="14"/>
        <color indexed="12"/>
        <rFont val="Times New Roman"/>
        <family val="1"/>
      </rPr>
      <t xml:space="preserve"> месяцев  2023 г.</t>
    </r>
  </si>
  <si>
    <t>26.12.2019 № 3437</t>
  </si>
  <si>
    <t xml:space="preserve"> </t>
  </si>
  <si>
    <r>
      <t xml:space="preserve">о выполнении муниципального задания на оказание муниципальных услуг в отношении муниципальных учреждений  городского округа город Рыбинск № 27     на 2023 - 2025 годы  за  </t>
    </r>
    <r>
      <rPr>
        <b/>
        <sz val="14"/>
        <color indexed="12"/>
        <rFont val="Times New Roman"/>
        <family val="1"/>
      </rPr>
      <t>6 месяцев  2023 г.</t>
    </r>
  </si>
  <si>
    <t>Н.И. Дианова</t>
  </si>
  <si>
    <r>
      <t xml:space="preserve"> Заведующий детским садом №</t>
    </r>
    <r>
      <rPr>
        <sz val="10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</si>
</sst>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27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sz val="12"/>
      <color indexed="9"/>
      <name val="Times New Roman"/>
      <family val="1"/>
    </font>
    <font>
      <sz val="12"/>
      <color indexed="12"/>
      <name val="Times New Roman"/>
      <family val="1"/>
    </font>
    <font>
      <b/>
      <sz val="14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1" fillId="33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15" fillId="33" borderId="10" xfId="56" applyNumberFormat="1" applyFont="1" applyFill="1" applyBorder="1" applyAlignment="1" applyProtection="1">
      <alignment vertical="center" wrapText="1"/>
      <protection locked="0"/>
    </xf>
    <xf numFmtId="49" fontId="4" fillId="33" borderId="10" xfId="56" applyNumberFormat="1" applyFont="1" applyFill="1" applyBorder="1" applyAlignment="1" applyProtection="1">
      <alignment vertical="center" wrapText="1"/>
      <protection locked="0"/>
    </xf>
    <xf numFmtId="3" fontId="24" fillId="33" borderId="10" xfId="0" applyNumberFormat="1" applyFont="1" applyFill="1" applyBorder="1" applyAlignment="1" applyProtection="1">
      <alignment vertical="center" wrapText="1"/>
      <protection locked="0"/>
    </xf>
    <xf numFmtId="3" fontId="2" fillId="33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3" fontId="5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horizontal="justify" vertical="center"/>
      <protection locked="0"/>
    </xf>
    <xf numFmtId="0" fontId="10" fillId="33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19" fillId="34" borderId="13" xfId="0" applyFont="1" applyFill="1" applyBorder="1" applyAlignment="1" applyProtection="1">
      <alignment horizontal="center" vertical="center" wrapText="1"/>
      <protection/>
    </xf>
    <xf numFmtId="0" fontId="19" fillId="34" borderId="14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14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3" fontId="24" fillId="0" borderId="10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34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9" fillId="34" borderId="15" xfId="0" applyFont="1" applyFill="1" applyBorder="1" applyAlignment="1" applyProtection="1">
      <alignment vertical="center" wrapText="1"/>
      <protection/>
    </xf>
    <xf numFmtId="0" fontId="19" fillId="34" borderId="13" xfId="0" applyFont="1" applyFill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19" fillId="34" borderId="12" xfId="0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9" fillId="34" borderId="18" xfId="0" applyFont="1" applyFill="1" applyBorder="1" applyAlignment="1" applyProtection="1">
      <alignment horizontal="center" vertical="center" wrapText="1"/>
      <protection/>
    </xf>
    <xf numFmtId="0" fontId="19" fillId="34" borderId="19" xfId="0" applyFont="1" applyFill="1" applyBorder="1" applyAlignment="1" applyProtection="1">
      <alignment horizontal="center" vertical="center" wrapText="1"/>
      <protection/>
    </xf>
    <xf numFmtId="0" fontId="19" fillId="34" borderId="20" xfId="0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right" vertic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9" fontId="2" fillId="0" borderId="10" xfId="56" applyFont="1" applyBorder="1" applyAlignment="1" applyProtection="1">
      <alignment vertical="center" wrapText="1"/>
      <protection/>
    </xf>
    <xf numFmtId="9" fontId="2" fillId="34" borderId="10" xfId="56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7" fillId="34" borderId="10" xfId="0" applyNumberFormat="1" applyFont="1" applyFill="1" applyBorder="1" applyAlignment="1" applyProtection="1">
      <alignment vertical="center" wrapText="1"/>
      <protection/>
    </xf>
    <xf numFmtId="3" fontId="20" fillId="0" borderId="10" xfId="56" applyNumberFormat="1" applyFont="1" applyBorder="1" applyAlignment="1" applyProtection="1">
      <alignment vertical="center" wrapText="1"/>
      <protection/>
    </xf>
    <xf numFmtId="3" fontId="2" fillId="34" borderId="10" xfId="56" applyNumberFormat="1" applyFont="1" applyFill="1" applyBorder="1" applyAlignment="1" applyProtection="1">
      <alignment horizontal="center" vertical="center" wrapText="1"/>
      <protection/>
    </xf>
    <xf numFmtId="3" fontId="2" fillId="34" borderId="10" xfId="56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22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26" fillId="34" borderId="16" xfId="0" applyFont="1" applyFill="1" applyBorder="1" applyAlignment="1" applyProtection="1">
      <alignment horizontal="center" vertical="center" wrapText="1"/>
      <protection/>
    </xf>
    <xf numFmtId="0" fontId="26" fillId="34" borderId="15" xfId="0" applyFont="1" applyFill="1" applyBorder="1" applyAlignment="1" applyProtection="1">
      <alignment horizontal="center" vertical="center" wrapText="1"/>
      <protection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/>
      <protection/>
    </xf>
    <xf numFmtId="9" fontId="27" fillId="0" borderId="10" xfId="56" applyFont="1" applyBorder="1" applyAlignment="1" applyProtection="1">
      <alignment horizontal="center" vertical="center" wrapText="1"/>
      <protection/>
    </xf>
    <xf numFmtId="0" fontId="27" fillId="34" borderId="10" xfId="56" applyNumberFormat="1" applyFont="1" applyFill="1" applyBorder="1" applyAlignment="1" applyProtection="1">
      <alignment horizontal="center" vertical="center" wrapText="1"/>
      <protection/>
    </xf>
    <xf numFmtId="3" fontId="27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29" fillId="34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/>
    </xf>
    <xf numFmtId="0" fontId="28" fillId="34" borderId="10" xfId="0" applyFont="1" applyFill="1" applyBorder="1" applyAlignment="1" applyProtection="1">
      <alignment horizontal="center" vertical="center" wrapText="1"/>
      <protection/>
    </xf>
    <xf numFmtId="0" fontId="29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1" fontId="2" fillId="0" borderId="10" xfId="56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" fontId="2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1" fontId="23" fillId="0" borderId="10" xfId="56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justify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justify" vertical="center"/>
      <protection/>
    </xf>
    <xf numFmtId="0" fontId="3" fillId="33" borderId="25" xfId="0" applyFont="1" applyFill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justify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justify" vertical="center"/>
      <protection/>
    </xf>
    <xf numFmtId="0" fontId="7" fillId="0" borderId="30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justify"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12" fillId="34" borderId="10" xfId="0" applyNumberFormat="1" applyFont="1" applyFill="1" applyBorder="1" applyAlignment="1" applyProtection="1">
      <alignment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9" fillId="34" borderId="16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vertical="center" wrapText="1"/>
      <protection/>
    </xf>
    <xf numFmtId="49" fontId="30" fillId="0" borderId="10" xfId="0" applyNumberFormat="1" applyFont="1" applyFill="1" applyBorder="1" applyAlignment="1" applyProtection="1">
      <alignment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Fill="1" applyBorder="1" applyAlignment="1" applyProtection="1">
      <alignment vertical="center" wrapText="1"/>
      <protection/>
    </xf>
    <xf numFmtId="3" fontId="20" fillId="0" borderId="10" xfId="56" applyNumberFormat="1" applyFont="1" applyFill="1" applyBorder="1" applyAlignment="1" applyProtection="1">
      <alignment vertical="center" wrapText="1"/>
      <protection/>
    </xf>
    <xf numFmtId="49" fontId="17" fillId="34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3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 applyProtection="1">
      <alignment horizontal="left" vertical="center" wrapText="1"/>
      <protection/>
    </xf>
    <xf numFmtId="0" fontId="7" fillId="0" borderId="16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left" vertical="center" wrapText="1"/>
      <protection/>
    </xf>
    <xf numFmtId="2" fontId="30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2" fontId="16" fillId="0" borderId="16" xfId="0" applyNumberFormat="1" applyFont="1" applyFill="1" applyBorder="1" applyAlignment="1" applyProtection="1">
      <alignment horizontal="center" vertical="center" wrapText="1"/>
      <protection/>
    </xf>
    <xf numFmtId="2" fontId="4" fillId="0" borderId="16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NumberFormat="1" applyFont="1" applyBorder="1" applyAlignment="1" applyProtection="1">
      <alignment vertical="center" wrapText="1"/>
      <protection/>
    </xf>
    <xf numFmtId="2" fontId="12" fillId="0" borderId="10" xfId="0" applyNumberFormat="1" applyFont="1" applyFill="1" applyBorder="1" applyAlignment="1" applyProtection="1">
      <alignment horizontal="lef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3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vertical="center" wrapText="1"/>
      <protection/>
    </xf>
    <xf numFmtId="0" fontId="25" fillId="34" borderId="10" xfId="0" applyFont="1" applyFill="1" applyBorder="1" applyAlignment="1" applyProtection="1">
      <alignment vertical="center" wrapText="1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0" xfId="42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42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justify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19" fillId="34" borderId="12" xfId="0" applyFont="1" applyFill="1" applyBorder="1" applyAlignment="1" applyProtection="1">
      <alignment horizontal="center" vertical="center" wrapText="1"/>
      <protection/>
    </xf>
    <xf numFmtId="0" fontId="19" fillId="34" borderId="20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34" fillId="0" borderId="11" xfId="0" applyFont="1" applyBorder="1" applyAlignment="1" applyProtection="1">
      <alignment horizontal="left" vertical="center" wrapText="1"/>
      <protection/>
    </xf>
    <xf numFmtId="0" fontId="36" fillId="34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29" fillId="3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right" vertical="center" wrapText="1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justify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28" fillId="34" borderId="10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justify" vertical="center" wrapText="1"/>
      <protection/>
    </xf>
    <xf numFmtId="0" fontId="5" fillId="0" borderId="34" xfId="0" applyFont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34" borderId="33" xfId="0" applyFont="1" applyFill="1" applyBorder="1" applyAlignment="1" applyProtection="1">
      <alignment horizontal="left" vertical="center" wrapText="1"/>
      <protection/>
    </xf>
    <xf numFmtId="0" fontId="7" fillId="34" borderId="34" xfId="0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2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right" vertical="center"/>
      <protection/>
    </xf>
    <xf numFmtId="0" fontId="15" fillId="33" borderId="0" xfId="0" applyFont="1" applyFill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0"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5" tint="0.7999799847602844"/>
      </font>
      <fill>
        <patternFill>
          <bgColor theme="4" tint="0.7999799847602844"/>
        </patternFill>
      </fill>
      <border/>
    </dxf>
    <dxf>
      <font>
        <color theme="1"/>
      </font>
      <numFmt numFmtId="172" formatCode="0.0%"/>
      <fill>
        <patternFill patternType="solid"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5CF4563CDD4427B3BC4A7ED23C0A47C4A704BF76D86D2ECA259383D2S5OE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5CF4563CDD4427B3BC4A7ED23C0A47C4A704BF76D86D2ECA259383D2S5OE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5CF4563CDD4427B3BC4A7ED23C0A47C4A704BF76D86D2ECA259383D2S5OE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FF"/>
    <pageSetUpPr fitToPage="1"/>
  </sheetPr>
  <dimension ref="A1:P417"/>
  <sheetViews>
    <sheetView view="pageBreakPreview" zoomScaleSheetLayoutView="100" zoomScalePageLayoutView="0" workbookViewId="0" topLeftCell="A10">
      <selection activeCell="A39" sqref="A39:A40"/>
    </sheetView>
  </sheetViews>
  <sheetFormatPr defaultColWidth="8.8515625" defaultRowHeight="15"/>
  <cols>
    <col min="1" max="1" width="32.57421875" style="1" customWidth="1"/>
    <col min="2" max="2" width="35.28125" style="84" customWidth="1"/>
    <col min="3" max="3" width="29.7109375" style="81" customWidth="1"/>
    <col min="4" max="4" width="30.28125" style="1" customWidth="1"/>
    <col min="5" max="5" width="16.00390625" style="1" customWidth="1"/>
    <col min="6" max="8" width="9.28125" style="1" customWidth="1"/>
    <col min="9" max="9" width="6.421875" style="1" customWidth="1"/>
    <col min="10" max="11" width="5.7109375" style="1" customWidth="1"/>
    <col min="12" max="16384" width="8.8515625" style="1" customWidth="1"/>
  </cols>
  <sheetData>
    <row r="1" ht="15">
      <c r="D1" s="93"/>
    </row>
    <row r="2" ht="15">
      <c r="D2" s="84" t="s">
        <v>56</v>
      </c>
    </row>
    <row r="3" ht="15">
      <c r="D3" s="93" t="s">
        <v>184</v>
      </c>
    </row>
    <row r="4" ht="15">
      <c r="D4" s="93" t="s">
        <v>189</v>
      </c>
    </row>
    <row r="5" ht="15">
      <c r="D5" s="180" t="s">
        <v>193</v>
      </c>
    </row>
    <row r="6" spans="1:4" ht="15">
      <c r="A6" s="2"/>
      <c r="C6" s="93"/>
      <c r="D6" s="93"/>
    </row>
    <row r="7" ht="15" customHeight="1"/>
    <row r="8" spans="1:4" ht="15" customHeight="1">
      <c r="A8" s="246" t="s">
        <v>65</v>
      </c>
      <c r="B8" s="246"/>
      <c r="C8" s="80">
        <v>27</v>
      </c>
      <c r="D8" s="3"/>
    </row>
    <row r="9" spans="1:4" ht="26.25" customHeight="1">
      <c r="A9" s="247" t="s">
        <v>191</v>
      </c>
      <c r="B9" s="247"/>
      <c r="C9" s="247"/>
      <c r="D9" s="247"/>
    </row>
    <row r="10" spans="1:4" ht="12" customHeight="1">
      <c r="A10" s="247" t="s">
        <v>194</v>
      </c>
      <c r="B10" s="247"/>
      <c r="C10" s="247"/>
      <c r="D10" s="247"/>
    </row>
    <row r="11" spans="1:4" ht="33" customHeight="1">
      <c r="A11" s="255" t="s">
        <v>105</v>
      </c>
      <c r="B11" s="255"/>
      <c r="C11" s="255"/>
      <c r="D11" s="4">
        <v>56</v>
      </c>
    </row>
    <row r="12" spans="1:8" ht="12" customHeight="1">
      <c r="A12" s="248" t="s">
        <v>57</v>
      </c>
      <c r="B12" s="248"/>
      <c r="C12" s="248"/>
      <c r="D12" s="248"/>
      <c r="E12" s="57"/>
      <c r="F12" s="57"/>
      <c r="G12" s="57"/>
      <c r="H12" s="57"/>
    </row>
    <row r="13" spans="1:8" ht="5.25" customHeight="1">
      <c r="A13" s="59"/>
      <c r="B13" s="58"/>
      <c r="C13" s="68"/>
      <c r="D13" s="57"/>
      <c r="E13" s="57"/>
      <c r="F13" s="57"/>
      <c r="G13" s="57"/>
      <c r="H13" s="57"/>
    </row>
    <row r="14" spans="1:8" ht="21" customHeight="1">
      <c r="A14" s="191" t="s">
        <v>66</v>
      </c>
      <c r="B14" s="83"/>
      <c r="C14" s="68"/>
      <c r="D14" s="57"/>
      <c r="E14" s="57"/>
      <c r="F14" s="57"/>
      <c r="G14" s="57"/>
      <c r="H14" s="57"/>
    </row>
    <row r="15" spans="1:8" s="88" customFormat="1" ht="21" customHeight="1">
      <c r="A15" s="228" t="s">
        <v>7</v>
      </c>
      <c r="B15" s="229" t="s">
        <v>12</v>
      </c>
      <c r="C15" s="256" t="s">
        <v>13</v>
      </c>
      <c r="D15" s="256"/>
      <c r="E15" s="89"/>
      <c r="F15" s="89"/>
      <c r="G15" s="89"/>
      <c r="H15" s="89"/>
    </row>
    <row r="16" spans="1:8" ht="15" customHeight="1">
      <c r="A16" s="230">
        <v>1</v>
      </c>
      <c r="B16" s="231" t="s">
        <v>79</v>
      </c>
      <c r="C16" s="251" t="s">
        <v>134</v>
      </c>
      <c r="D16" s="252"/>
      <c r="E16" s="57"/>
      <c r="F16" s="57"/>
      <c r="G16" s="57"/>
      <c r="H16" s="57"/>
    </row>
    <row r="17" spans="1:8" ht="15.75" customHeight="1">
      <c r="A17" s="230">
        <v>2</v>
      </c>
      <c r="B17" s="232" t="s">
        <v>152</v>
      </c>
      <c r="C17" s="251" t="s">
        <v>153</v>
      </c>
      <c r="D17" s="253"/>
      <c r="E17" s="57"/>
      <c r="F17" s="57"/>
      <c r="G17" s="57"/>
      <c r="H17" s="57"/>
    </row>
    <row r="18" spans="1:8" ht="6" customHeight="1">
      <c r="A18" s="233"/>
      <c r="B18" s="234"/>
      <c r="C18" s="235"/>
      <c r="D18" s="236"/>
      <c r="E18" s="57"/>
      <c r="F18" s="57"/>
      <c r="G18" s="57"/>
      <c r="H18" s="57"/>
    </row>
    <row r="19" spans="1:8" s="5" customFormat="1" ht="21" customHeight="1">
      <c r="A19" s="191" t="s">
        <v>67</v>
      </c>
      <c r="B19" s="237"/>
      <c r="C19" s="238"/>
      <c r="D19" s="239"/>
      <c r="E19" s="61"/>
      <c r="F19" s="61"/>
      <c r="G19" s="61"/>
      <c r="H19" s="61"/>
    </row>
    <row r="20" spans="1:8" ht="14.25" customHeight="1">
      <c r="A20" s="191" t="s">
        <v>68</v>
      </c>
      <c r="B20" s="234"/>
      <c r="C20" s="235"/>
      <c r="D20" s="236"/>
      <c r="E20" s="57"/>
      <c r="F20" s="57"/>
      <c r="G20" s="57"/>
      <c r="H20" s="57"/>
    </row>
    <row r="21" spans="1:8" ht="27.75" customHeight="1">
      <c r="A21" s="245" t="s">
        <v>14</v>
      </c>
      <c r="B21" s="245"/>
      <c r="C21" s="254" t="s">
        <v>108</v>
      </c>
      <c r="D21" s="254"/>
      <c r="E21" s="57"/>
      <c r="F21" s="57"/>
      <c r="G21" s="57"/>
      <c r="H21" s="57"/>
    </row>
    <row r="22" spans="1:8" ht="32.25" customHeight="1">
      <c r="A22" s="245" t="s">
        <v>132</v>
      </c>
      <c r="B22" s="245"/>
      <c r="C22" s="254" t="s">
        <v>113</v>
      </c>
      <c r="D22" s="254"/>
      <c r="E22" s="57"/>
      <c r="F22" s="57"/>
      <c r="G22" s="57"/>
      <c r="H22" s="57"/>
    </row>
    <row r="23" spans="1:8" ht="31.5" customHeight="1">
      <c r="A23" s="245" t="s">
        <v>15</v>
      </c>
      <c r="B23" s="245"/>
      <c r="C23" s="254" t="s">
        <v>177</v>
      </c>
      <c r="D23" s="254"/>
      <c r="E23" s="57"/>
      <c r="F23" s="57"/>
      <c r="G23" s="57"/>
      <c r="H23" s="57"/>
    </row>
    <row r="24" spans="1:8" ht="17.25" customHeight="1">
      <c r="A24" s="59"/>
      <c r="B24" s="58"/>
      <c r="C24" s="68"/>
      <c r="D24" s="57"/>
      <c r="E24" s="57"/>
      <c r="F24" s="57"/>
      <c r="G24" s="57"/>
      <c r="H24" s="57"/>
    </row>
    <row r="25" spans="1:8" s="173" customFormat="1" ht="20.25" customHeight="1">
      <c r="A25" s="191" t="s">
        <v>16</v>
      </c>
      <c r="B25" s="170"/>
      <c r="C25" s="171"/>
      <c r="D25" s="172"/>
      <c r="E25" s="172"/>
      <c r="F25" s="172"/>
      <c r="G25" s="172"/>
      <c r="H25" s="172"/>
    </row>
    <row r="26" spans="1:8" s="88" customFormat="1" ht="27.75" customHeight="1">
      <c r="A26" s="249" t="s">
        <v>17</v>
      </c>
      <c r="B26" s="249" t="s">
        <v>18</v>
      </c>
      <c r="C26" s="249" t="s">
        <v>19</v>
      </c>
      <c r="D26" s="249" t="s">
        <v>16</v>
      </c>
      <c r="E26" s="249"/>
      <c r="F26" s="249" t="s">
        <v>20</v>
      </c>
      <c r="G26" s="249"/>
      <c r="H26" s="249"/>
    </row>
    <row r="27" spans="1:8" s="88" customFormat="1" ht="21" customHeight="1">
      <c r="A27" s="249"/>
      <c r="B27" s="249"/>
      <c r="C27" s="249"/>
      <c r="D27" s="87" t="s">
        <v>21</v>
      </c>
      <c r="E27" s="87" t="s">
        <v>22</v>
      </c>
      <c r="F27" s="91" t="s">
        <v>192</v>
      </c>
      <c r="G27" s="91" t="s">
        <v>195</v>
      </c>
      <c r="H27" s="91" t="s">
        <v>196</v>
      </c>
    </row>
    <row r="28" spans="1:8" s="88" customFormat="1" ht="14.25" customHeight="1">
      <c r="A28" s="87">
        <v>1</v>
      </c>
      <c r="B28" s="87">
        <v>2</v>
      </c>
      <c r="C28" s="87">
        <v>3</v>
      </c>
      <c r="D28" s="87">
        <v>4</v>
      </c>
      <c r="E28" s="87">
        <v>5</v>
      </c>
      <c r="F28" s="87">
        <v>6</v>
      </c>
      <c r="G28" s="87">
        <v>7</v>
      </c>
      <c r="H28" s="87">
        <v>8</v>
      </c>
    </row>
    <row r="29" spans="1:8" s="155" customFormat="1" ht="29.25" customHeight="1">
      <c r="A29" s="157" t="s">
        <v>143</v>
      </c>
      <c r="B29" s="156" t="s">
        <v>144</v>
      </c>
      <c r="C29" s="69" t="s">
        <v>73</v>
      </c>
      <c r="D29" s="148" t="s">
        <v>72</v>
      </c>
      <c r="E29" s="147" t="s">
        <v>24</v>
      </c>
      <c r="F29" s="178">
        <v>0</v>
      </c>
      <c r="G29" s="178">
        <v>0</v>
      </c>
      <c r="H29" s="178">
        <v>0</v>
      </c>
    </row>
    <row r="30" spans="1:8" ht="26.25" customHeight="1">
      <c r="A30" s="157" t="s">
        <v>114</v>
      </c>
      <c r="B30" s="156" t="s">
        <v>137</v>
      </c>
      <c r="C30" s="69" t="s">
        <v>73</v>
      </c>
      <c r="D30" s="148" t="s">
        <v>72</v>
      </c>
      <c r="E30" s="147" t="s">
        <v>24</v>
      </c>
      <c r="F30" s="178">
        <v>0</v>
      </c>
      <c r="G30" s="178">
        <v>0</v>
      </c>
      <c r="H30" s="178">
        <v>0</v>
      </c>
    </row>
    <row r="31" spans="1:8" ht="25.5">
      <c r="A31" s="157" t="s">
        <v>115</v>
      </c>
      <c r="B31" s="156" t="s">
        <v>136</v>
      </c>
      <c r="C31" s="69" t="s">
        <v>73</v>
      </c>
      <c r="D31" s="148" t="s">
        <v>72</v>
      </c>
      <c r="E31" s="147" t="s">
        <v>24</v>
      </c>
      <c r="F31" s="178">
        <v>0</v>
      </c>
      <c r="G31" s="178">
        <v>0</v>
      </c>
      <c r="H31" s="178">
        <v>0</v>
      </c>
    </row>
    <row r="32" spans="1:8" ht="60">
      <c r="A32" s="157" t="s">
        <v>116</v>
      </c>
      <c r="B32" s="156" t="s">
        <v>138</v>
      </c>
      <c r="C32" s="69" t="s">
        <v>73</v>
      </c>
      <c r="D32" s="148" t="s">
        <v>72</v>
      </c>
      <c r="E32" s="147" t="s">
        <v>24</v>
      </c>
      <c r="F32" s="178">
        <v>0</v>
      </c>
      <c r="G32" s="178">
        <v>0</v>
      </c>
      <c r="H32" s="178">
        <v>0</v>
      </c>
    </row>
    <row r="33" spans="1:8" ht="60">
      <c r="A33" s="157" t="s">
        <v>117</v>
      </c>
      <c r="B33" s="156" t="s">
        <v>135</v>
      </c>
      <c r="C33" s="69" t="s">
        <v>73</v>
      </c>
      <c r="D33" s="148" t="s">
        <v>72</v>
      </c>
      <c r="E33" s="147" t="s">
        <v>24</v>
      </c>
      <c r="F33" s="178">
        <v>95</v>
      </c>
      <c r="G33" s="178">
        <v>96</v>
      </c>
      <c r="H33" s="178">
        <v>96</v>
      </c>
    </row>
    <row r="34" spans="1:8" ht="24" customHeight="1" hidden="1">
      <c r="A34" s="150"/>
      <c r="B34" s="146"/>
      <c r="C34" s="147"/>
      <c r="D34" s="148"/>
      <c r="E34" s="147"/>
      <c r="F34" s="6"/>
      <c r="G34" s="6"/>
      <c r="H34" s="6"/>
    </row>
    <row r="35" spans="1:8" ht="24" customHeight="1" hidden="1">
      <c r="A35" s="149"/>
      <c r="B35" s="146"/>
      <c r="C35" s="147" t="s">
        <v>73</v>
      </c>
      <c r="D35" s="148" t="s">
        <v>72</v>
      </c>
      <c r="E35" s="147" t="s">
        <v>24</v>
      </c>
      <c r="F35" s="6"/>
      <c r="G35" s="6"/>
      <c r="H35" s="6"/>
    </row>
    <row r="36" spans="1:8" ht="20.25" customHeight="1">
      <c r="A36" s="250" t="s">
        <v>23</v>
      </c>
      <c r="B36" s="250"/>
      <c r="C36" s="250"/>
      <c r="D36" s="250"/>
      <c r="E36" s="147" t="s">
        <v>24</v>
      </c>
      <c r="F36" s="69">
        <v>2</v>
      </c>
      <c r="G36" s="69">
        <v>2</v>
      </c>
      <c r="H36" s="69">
        <v>2</v>
      </c>
    </row>
    <row r="37" ht="2.25" customHeight="1">
      <c r="A37" s="2"/>
    </row>
    <row r="38" spans="1:8" s="173" customFormat="1" ht="18.75" customHeight="1">
      <c r="A38" s="191" t="s">
        <v>25</v>
      </c>
      <c r="B38" s="170"/>
      <c r="C38" s="171"/>
      <c r="D38" s="172"/>
      <c r="E38" s="172"/>
      <c r="F38" s="172"/>
      <c r="G38" s="172"/>
      <c r="H38" s="172"/>
    </row>
    <row r="39" spans="1:8" s="88" customFormat="1" ht="30" customHeight="1">
      <c r="A39" s="249" t="s">
        <v>17</v>
      </c>
      <c r="B39" s="249" t="s">
        <v>18</v>
      </c>
      <c r="C39" s="249" t="s">
        <v>19</v>
      </c>
      <c r="D39" s="249" t="s">
        <v>25</v>
      </c>
      <c r="E39" s="249"/>
      <c r="F39" s="249" t="s">
        <v>26</v>
      </c>
      <c r="G39" s="249"/>
      <c r="H39" s="249"/>
    </row>
    <row r="40" spans="1:8" s="88" customFormat="1" ht="24" customHeight="1">
      <c r="A40" s="249"/>
      <c r="B40" s="249"/>
      <c r="C40" s="249"/>
      <c r="D40" s="87" t="s">
        <v>21</v>
      </c>
      <c r="E40" s="87" t="s">
        <v>22</v>
      </c>
      <c r="F40" s="87" t="str">
        <f>F27</f>
        <v>2023 год</v>
      </c>
      <c r="G40" s="87" t="str">
        <f>G27</f>
        <v>2024 год</v>
      </c>
      <c r="H40" s="87" t="str">
        <f>H27</f>
        <v>2025 год</v>
      </c>
    </row>
    <row r="41" spans="1:8" s="88" customFormat="1" ht="15" customHeight="1">
      <c r="A41" s="145">
        <v>1</v>
      </c>
      <c r="B41" s="145">
        <v>2</v>
      </c>
      <c r="C41" s="145">
        <v>3</v>
      </c>
      <c r="D41" s="87">
        <v>4</v>
      </c>
      <c r="E41" s="87">
        <v>5</v>
      </c>
      <c r="F41" s="87">
        <v>6</v>
      </c>
      <c r="G41" s="87">
        <v>7</v>
      </c>
      <c r="H41" s="87"/>
    </row>
    <row r="42" spans="1:8" s="155" customFormat="1" ht="21" customHeight="1">
      <c r="A42" s="185" t="s">
        <v>143</v>
      </c>
      <c r="B42" s="186" t="s">
        <v>144</v>
      </c>
      <c r="C42" s="185" t="str">
        <f>C29</f>
        <v>Очная</v>
      </c>
      <c r="D42" s="62" t="s">
        <v>78</v>
      </c>
      <c r="E42" s="63" t="s">
        <v>77</v>
      </c>
      <c r="F42" s="178">
        <v>0</v>
      </c>
      <c r="G42" s="178">
        <v>0</v>
      </c>
      <c r="H42" s="178">
        <v>0</v>
      </c>
    </row>
    <row r="43" spans="1:8" ht="19.5" customHeight="1">
      <c r="A43" s="185" t="str">
        <f aca="true" t="shared" si="0" ref="A43:B46">A30</f>
        <v>801011О.99.0.БВ24ДМ62000</v>
      </c>
      <c r="B43" s="85" t="str">
        <f t="shared" si="0"/>
        <v>Дети от 1 года до 3 лет</v>
      </c>
      <c r="C43" s="147" t="str">
        <f>C30</f>
        <v>Очная</v>
      </c>
      <c r="D43" s="62" t="s">
        <v>78</v>
      </c>
      <c r="E43" s="63" t="s">
        <v>77</v>
      </c>
      <c r="F43" s="178">
        <v>0</v>
      </c>
      <c r="G43" s="178">
        <v>0</v>
      </c>
      <c r="H43" s="178">
        <v>0</v>
      </c>
    </row>
    <row r="44" spans="1:8" ht="19.5" customHeight="1">
      <c r="A44" s="185" t="str">
        <f t="shared" si="0"/>
        <v>801011О.99.0.БВ24ДН82000</v>
      </c>
      <c r="B44" s="85" t="str">
        <f t="shared" si="0"/>
        <v>Дети от 3 лет до 8 лет</v>
      </c>
      <c r="C44" s="147" t="str">
        <f>C32</f>
        <v>Очная</v>
      </c>
      <c r="D44" s="62" t="s">
        <v>78</v>
      </c>
      <c r="E44" s="63" t="s">
        <v>77</v>
      </c>
      <c r="F44" s="178">
        <v>0</v>
      </c>
      <c r="G44" s="178">
        <v>0</v>
      </c>
      <c r="H44" s="178">
        <v>0</v>
      </c>
    </row>
    <row r="45" spans="1:8" ht="60">
      <c r="A45" s="185" t="str">
        <f t="shared" si="0"/>
        <v>801011О.99.0.БВ24АБ22000</v>
      </c>
      <c r="B45" s="186" t="str">
        <f t="shared" si="0"/>
        <v>Адаптированная образовательная программа для детей с ограниченными возможностями здоровья от 1 года до 3 лет</v>
      </c>
      <c r="C45" s="187" t="str">
        <f>C32</f>
        <v>Очная</v>
      </c>
      <c r="D45" s="62" t="s">
        <v>78</v>
      </c>
      <c r="E45" s="63" t="s">
        <v>77</v>
      </c>
      <c r="F45" s="178">
        <v>0</v>
      </c>
      <c r="G45" s="178">
        <v>0</v>
      </c>
      <c r="H45" s="178">
        <v>0</v>
      </c>
    </row>
    <row r="46" spans="1:8" ht="60">
      <c r="A46" s="185" t="str">
        <f t="shared" si="0"/>
        <v>801011О.99.0.БВ24АВ42000</v>
      </c>
      <c r="B46" s="186" t="str">
        <f t="shared" si="0"/>
        <v>Адаптированная образовательная программа для детей с ограниченными возможностями здоровья с 3 лет до 8 лет</v>
      </c>
      <c r="C46" s="187" t="str">
        <f>C33</f>
        <v>Очная</v>
      </c>
      <c r="D46" s="62" t="s">
        <v>78</v>
      </c>
      <c r="E46" s="63" t="s">
        <v>77</v>
      </c>
      <c r="F46" s="178">
        <v>47</v>
      </c>
      <c r="G46" s="178">
        <v>44</v>
      </c>
      <c r="H46" s="178">
        <v>45</v>
      </c>
    </row>
    <row r="47" spans="1:8" ht="14.25" customHeight="1">
      <c r="A47" s="250" t="s">
        <v>27</v>
      </c>
      <c r="B47" s="250"/>
      <c r="C47" s="250"/>
      <c r="D47" s="250"/>
      <c r="E47" s="69" t="s">
        <v>24</v>
      </c>
      <c r="F47" s="69">
        <v>10</v>
      </c>
      <c r="G47" s="69">
        <v>10</v>
      </c>
      <c r="H47" s="69">
        <v>10</v>
      </c>
    </row>
    <row r="48" spans="1:5" ht="11.25" customHeight="1">
      <c r="A48" s="59"/>
      <c r="B48" s="58"/>
      <c r="C48" s="68"/>
      <c r="D48" s="57"/>
      <c r="E48" s="57"/>
    </row>
    <row r="49" spans="1:5" ht="36" customHeight="1">
      <c r="A49" s="243" t="s">
        <v>173</v>
      </c>
      <c r="B49" s="244"/>
      <c r="C49" s="244"/>
      <c r="D49" s="244"/>
      <c r="E49" s="244"/>
    </row>
    <row r="50" spans="1:5" s="88" customFormat="1" ht="28.5" customHeight="1">
      <c r="A50" s="249" t="s">
        <v>17</v>
      </c>
      <c r="B50" s="249" t="s">
        <v>18</v>
      </c>
      <c r="C50" s="249" t="s">
        <v>19</v>
      </c>
      <c r="D50" s="249" t="s">
        <v>33</v>
      </c>
      <c r="E50" s="249"/>
    </row>
    <row r="51" spans="1:5" s="88" customFormat="1" ht="26.25" customHeight="1">
      <c r="A51" s="249"/>
      <c r="B51" s="249"/>
      <c r="C51" s="249"/>
      <c r="D51" s="87" t="s">
        <v>31</v>
      </c>
      <c r="E51" s="87" t="s">
        <v>58</v>
      </c>
    </row>
    <row r="52" spans="1:5" s="88" customFormat="1" ht="18" customHeight="1">
      <c r="A52" s="87">
        <v>1</v>
      </c>
      <c r="B52" s="87">
        <v>2</v>
      </c>
      <c r="C52" s="87">
        <v>3</v>
      </c>
      <c r="D52" s="87">
        <v>4</v>
      </c>
      <c r="E52" s="87">
        <v>5</v>
      </c>
    </row>
    <row r="53" spans="1:5" s="155" customFormat="1" ht="18" customHeight="1">
      <c r="A53" s="157" t="s">
        <v>143</v>
      </c>
      <c r="B53" s="156" t="s">
        <v>144</v>
      </c>
      <c r="C53" s="69" t="s">
        <v>73</v>
      </c>
      <c r="D53" s="257" t="s">
        <v>182</v>
      </c>
      <c r="E53" s="257" t="s">
        <v>181</v>
      </c>
    </row>
    <row r="54" spans="1:5" s="7" customFormat="1" ht="20.25" customHeight="1">
      <c r="A54" s="160" t="str">
        <f aca="true" t="shared" si="1" ref="A54:C57">A43</f>
        <v>801011О.99.0.БВ24ДМ62000</v>
      </c>
      <c r="B54" s="156" t="str">
        <f t="shared" si="1"/>
        <v>Дети от 1 года до 3 лет</v>
      </c>
      <c r="C54" s="64" t="str">
        <f t="shared" si="1"/>
        <v>Очная</v>
      </c>
      <c r="D54" s="258"/>
      <c r="E54" s="258"/>
    </row>
    <row r="55" spans="1:5" s="7" customFormat="1" ht="18.75" customHeight="1">
      <c r="A55" s="160" t="str">
        <f t="shared" si="1"/>
        <v>801011О.99.0.БВ24ДН82000</v>
      </c>
      <c r="B55" s="156" t="str">
        <f t="shared" si="1"/>
        <v>Дети от 3 лет до 8 лет</v>
      </c>
      <c r="C55" s="64" t="str">
        <f t="shared" si="1"/>
        <v>Очная</v>
      </c>
      <c r="D55" s="258"/>
      <c r="E55" s="258"/>
    </row>
    <row r="56" spans="1:5" s="7" customFormat="1" ht="57.75" customHeight="1">
      <c r="A56" s="160" t="str">
        <f t="shared" si="1"/>
        <v>801011О.99.0.БВ24АБ22000</v>
      </c>
      <c r="B56" s="161" t="str">
        <f t="shared" si="1"/>
        <v>Адаптированная образовательная программа для детей с ограниченными возможностями здоровья от 1 года до 3 лет</v>
      </c>
      <c r="C56" s="160" t="str">
        <f t="shared" si="1"/>
        <v>Очная</v>
      </c>
      <c r="D56" s="258"/>
      <c r="E56" s="258"/>
    </row>
    <row r="57" spans="1:5" s="7" customFormat="1" ht="66" customHeight="1">
      <c r="A57" s="160" t="str">
        <f t="shared" si="1"/>
        <v>801011О.99.0.БВ24АВ42000</v>
      </c>
      <c r="B57" s="161" t="str">
        <f t="shared" si="1"/>
        <v>Адаптированная образовательная программа для детей с ограниченными возможностями здоровья с 3 лет до 8 лет</v>
      </c>
      <c r="C57" s="160" t="str">
        <f t="shared" si="1"/>
        <v>Очная</v>
      </c>
      <c r="D57" s="259"/>
      <c r="E57" s="259"/>
    </row>
    <row r="58" spans="1:5" ht="24" customHeight="1">
      <c r="A58" s="151"/>
      <c r="B58" s="152"/>
      <c r="C58" s="82"/>
      <c r="D58" s="61"/>
      <c r="E58" s="61"/>
    </row>
    <row r="59" spans="1:5" ht="27" customHeight="1">
      <c r="A59" s="191" t="s">
        <v>80</v>
      </c>
      <c r="B59" s="58"/>
      <c r="C59" s="68"/>
      <c r="D59" s="57"/>
      <c r="E59" s="57"/>
    </row>
    <row r="60" spans="1:5" ht="30.75" customHeight="1">
      <c r="A60" s="275" t="s">
        <v>14</v>
      </c>
      <c r="B60" s="276"/>
      <c r="C60" s="274" t="str">
        <f>C17</f>
        <v>Предоставление услуг по дневному уходу за детьми</v>
      </c>
      <c r="D60" s="274"/>
      <c r="E60" s="57"/>
    </row>
    <row r="61" spans="1:5" ht="25.5" customHeight="1">
      <c r="A61" s="275" t="s">
        <v>112</v>
      </c>
      <c r="B61" s="276"/>
      <c r="C61" s="274" t="s">
        <v>118</v>
      </c>
      <c r="D61" s="274"/>
      <c r="E61" s="57"/>
    </row>
    <row r="62" spans="1:5" ht="28.5" customHeight="1">
      <c r="A62" s="275" t="s">
        <v>15</v>
      </c>
      <c r="B62" s="276"/>
      <c r="C62" s="274" t="str">
        <f>C23</f>
        <v>Физические лица в возрасте до 8 лет</v>
      </c>
      <c r="D62" s="274"/>
      <c r="E62" s="57"/>
    </row>
    <row r="63" spans="1:5" ht="30" customHeight="1">
      <c r="A63" s="59"/>
      <c r="B63" s="58"/>
      <c r="C63" s="68"/>
      <c r="D63" s="57"/>
      <c r="E63" s="57"/>
    </row>
    <row r="64" spans="1:5" ht="15" customHeight="1">
      <c r="A64" s="191" t="s">
        <v>16</v>
      </c>
      <c r="B64" s="58"/>
      <c r="C64" s="68"/>
      <c r="D64" s="57"/>
      <c r="E64" s="57"/>
    </row>
    <row r="65" spans="1:8" s="88" customFormat="1" ht="27.75" customHeight="1">
      <c r="A65" s="249" t="s">
        <v>17</v>
      </c>
      <c r="B65" s="249" t="s">
        <v>18</v>
      </c>
      <c r="C65" s="249" t="s">
        <v>19</v>
      </c>
      <c r="D65" s="249" t="s">
        <v>16</v>
      </c>
      <c r="E65" s="249"/>
      <c r="F65" s="249" t="s">
        <v>20</v>
      </c>
      <c r="G65" s="249"/>
      <c r="H65" s="249"/>
    </row>
    <row r="66" spans="1:8" s="88" customFormat="1" ht="18" customHeight="1">
      <c r="A66" s="249"/>
      <c r="B66" s="249"/>
      <c r="C66" s="249"/>
      <c r="D66" s="87" t="s">
        <v>21</v>
      </c>
      <c r="E66" s="87" t="s">
        <v>22</v>
      </c>
      <c r="F66" s="87" t="str">
        <f>F27</f>
        <v>2023 год</v>
      </c>
      <c r="G66" s="87" t="str">
        <f>G27</f>
        <v>2024 год</v>
      </c>
      <c r="H66" s="87" t="str">
        <f>H27</f>
        <v>2025 год</v>
      </c>
    </row>
    <row r="67" spans="1:8" s="88" customFormat="1" ht="12">
      <c r="A67" s="87">
        <v>1</v>
      </c>
      <c r="B67" s="87">
        <v>2</v>
      </c>
      <c r="C67" s="87">
        <v>3</v>
      </c>
      <c r="D67" s="87">
        <v>4</v>
      </c>
      <c r="E67" s="87">
        <v>5</v>
      </c>
      <c r="F67" s="87">
        <v>6</v>
      </c>
      <c r="G67" s="87">
        <v>7</v>
      </c>
      <c r="H67" s="87">
        <v>8</v>
      </c>
    </row>
    <row r="68" spans="1:8" s="155" customFormat="1" ht="45">
      <c r="A68" s="157" t="s">
        <v>146</v>
      </c>
      <c r="B68" s="156" t="s">
        <v>159</v>
      </c>
      <c r="C68" s="64" t="s">
        <v>81</v>
      </c>
      <c r="D68" s="62" t="s">
        <v>82</v>
      </c>
      <c r="E68" s="147" t="s">
        <v>24</v>
      </c>
      <c r="F68" s="178">
        <v>0</v>
      </c>
      <c r="G68" s="178">
        <v>0</v>
      </c>
      <c r="H68" s="178">
        <v>0</v>
      </c>
    </row>
    <row r="69" spans="1:8" ht="43.5" customHeight="1">
      <c r="A69" s="162" t="s">
        <v>119</v>
      </c>
      <c r="B69" s="192" t="s">
        <v>160</v>
      </c>
      <c r="C69" s="69" t="s">
        <v>81</v>
      </c>
      <c r="D69" s="62" t="s">
        <v>82</v>
      </c>
      <c r="E69" s="147" t="s">
        <v>24</v>
      </c>
      <c r="F69" s="178">
        <v>0</v>
      </c>
      <c r="G69" s="178">
        <v>0</v>
      </c>
      <c r="H69" s="178">
        <v>0</v>
      </c>
    </row>
    <row r="70" spans="1:8" ht="46.5" customHeight="1">
      <c r="A70" s="162" t="s">
        <v>120</v>
      </c>
      <c r="B70" s="85" t="s">
        <v>161</v>
      </c>
      <c r="C70" s="69" t="str">
        <f>C69</f>
        <v>Группа полного дня</v>
      </c>
      <c r="D70" s="62" t="s">
        <v>82</v>
      </c>
      <c r="E70" s="147" t="s">
        <v>24</v>
      </c>
      <c r="F70" s="178">
        <v>0</v>
      </c>
      <c r="G70" s="178">
        <v>0</v>
      </c>
      <c r="H70" s="178">
        <v>0</v>
      </c>
    </row>
    <row r="71" spans="1:8" s="155" customFormat="1" ht="30" customHeight="1">
      <c r="A71" s="157" t="s">
        <v>148</v>
      </c>
      <c r="B71" s="156" t="s">
        <v>151</v>
      </c>
      <c r="C71" s="64" t="s">
        <v>81</v>
      </c>
      <c r="D71" s="62" t="s">
        <v>82</v>
      </c>
      <c r="E71" s="147" t="s">
        <v>24</v>
      </c>
      <c r="F71" s="178">
        <v>0</v>
      </c>
      <c r="G71" s="178">
        <v>0</v>
      </c>
      <c r="H71" s="178">
        <v>0</v>
      </c>
    </row>
    <row r="72" spans="1:8" ht="18" customHeight="1">
      <c r="A72" s="162" t="s">
        <v>121</v>
      </c>
      <c r="B72" s="85" t="s">
        <v>139</v>
      </c>
      <c r="C72" s="69" t="str">
        <f>C70</f>
        <v>Группа полного дня</v>
      </c>
      <c r="D72" s="62" t="s">
        <v>82</v>
      </c>
      <c r="E72" s="147" t="s">
        <v>24</v>
      </c>
      <c r="F72" s="178">
        <v>0</v>
      </c>
      <c r="G72" s="178">
        <v>0</v>
      </c>
      <c r="H72" s="178">
        <v>0</v>
      </c>
    </row>
    <row r="73" spans="1:8" ht="18" customHeight="1">
      <c r="A73" s="162" t="s">
        <v>122</v>
      </c>
      <c r="B73" s="85" t="s">
        <v>140</v>
      </c>
      <c r="C73" s="69" t="str">
        <f>C72</f>
        <v>Группа полного дня</v>
      </c>
      <c r="D73" s="62" t="s">
        <v>82</v>
      </c>
      <c r="E73" s="147" t="s">
        <v>24</v>
      </c>
      <c r="F73" s="178">
        <v>0</v>
      </c>
      <c r="G73" s="178">
        <v>0</v>
      </c>
      <c r="H73" s="178">
        <v>0</v>
      </c>
    </row>
    <row r="74" spans="1:8" ht="35.25" customHeight="1">
      <c r="A74" s="162" t="s">
        <v>123</v>
      </c>
      <c r="B74" s="85" t="s">
        <v>141</v>
      </c>
      <c r="C74" s="69" t="str">
        <f>C73</f>
        <v>Группа полного дня</v>
      </c>
      <c r="D74" s="62" t="s">
        <v>82</v>
      </c>
      <c r="E74" s="147" t="s">
        <v>24</v>
      </c>
      <c r="F74" s="178">
        <v>0</v>
      </c>
      <c r="G74" s="178">
        <v>0</v>
      </c>
      <c r="H74" s="178">
        <v>0</v>
      </c>
    </row>
    <row r="75" spans="1:8" ht="33" customHeight="1">
      <c r="A75" s="162" t="s">
        <v>124</v>
      </c>
      <c r="B75" s="85" t="s">
        <v>142</v>
      </c>
      <c r="C75" s="69" t="str">
        <f>C74</f>
        <v>Группа полного дня</v>
      </c>
      <c r="D75" s="62" t="s">
        <v>82</v>
      </c>
      <c r="E75" s="147" t="s">
        <v>24</v>
      </c>
      <c r="F75" s="178">
        <v>0</v>
      </c>
      <c r="G75" s="178">
        <v>0</v>
      </c>
      <c r="H75" s="178">
        <v>0</v>
      </c>
    </row>
    <row r="76" spans="1:8" ht="31.5" customHeight="1">
      <c r="A76" s="157" t="s">
        <v>125</v>
      </c>
      <c r="B76" s="156" t="s">
        <v>141</v>
      </c>
      <c r="C76" s="64" t="s">
        <v>145</v>
      </c>
      <c r="D76" s="62" t="s">
        <v>82</v>
      </c>
      <c r="E76" s="147" t="s">
        <v>24</v>
      </c>
      <c r="F76" s="178">
        <v>0</v>
      </c>
      <c r="G76" s="178">
        <v>0</v>
      </c>
      <c r="H76" s="178">
        <v>0</v>
      </c>
    </row>
    <row r="77" spans="1:8" ht="31.5" customHeight="1">
      <c r="A77" s="157" t="s">
        <v>126</v>
      </c>
      <c r="B77" s="156" t="s">
        <v>142</v>
      </c>
      <c r="C77" s="64" t="s">
        <v>145</v>
      </c>
      <c r="D77" s="62" t="s">
        <v>82</v>
      </c>
      <c r="E77" s="147" t="s">
        <v>24</v>
      </c>
      <c r="F77" s="178">
        <v>0</v>
      </c>
      <c r="G77" s="178">
        <v>0</v>
      </c>
      <c r="H77" s="178">
        <v>0</v>
      </c>
    </row>
    <row r="78" spans="1:8" ht="25.5" customHeight="1">
      <c r="A78" s="157" t="s">
        <v>127</v>
      </c>
      <c r="B78" s="156" t="s">
        <v>140</v>
      </c>
      <c r="C78" s="64" t="s">
        <v>145</v>
      </c>
      <c r="D78" s="62" t="s">
        <v>82</v>
      </c>
      <c r="E78" s="147" t="s">
        <v>24</v>
      </c>
      <c r="F78" s="178">
        <v>98</v>
      </c>
      <c r="G78" s="178">
        <v>98</v>
      </c>
      <c r="H78" s="178">
        <v>98</v>
      </c>
    </row>
    <row r="79" spans="1:8" ht="42.75" customHeight="1">
      <c r="A79" s="157" t="s">
        <v>128</v>
      </c>
      <c r="B79" s="156" t="s">
        <v>161</v>
      </c>
      <c r="C79" s="64" t="s">
        <v>145</v>
      </c>
      <c r="D79" s="62" t="s">
        <v>82</v>
      </c>
      <c r="E79" s="147" t="s">
        <v>24</v>
      </c>
      <c r="F79" s="178">
        <v>98</v>
      </c>
      <c r="G79" s="178">
        <v>98</v>
      </c>
      <c r="H79" s="178">
        <v>98</v>
      </c>
    </row>
    <row r="80" spans="1:8" ht="25.5" customHeight="1">
      <c r="A80" s="157" t="s">
        <v>174</v>
      </c>
      <c r="B80" s="85" t="s">
        <v>139</v>
      </c>
      <c r="C80" s="64" t="s">
        <v>131</v>
      </c>
      <c r="D80" s="62" t="s">
        <v>82</v>
      </c>
      <c r="E80" s="147" t="s">
        <v>24</v>
      </c>
      <c r="F80" s="178">
        <v>0</v>
      </c>
      <c r="G80" s="178">
        <v>0</v>
      </c>
      <c r="H80" s="178">
        <v>0</v>
      </c>
    </row>
    <row r="81" spans="1:8" ht="43.5" customHeight="1">
      <c r="A81" s="157" t="s">
        <v>129</v>
      </c>
      <c r="B81" s="156" t="s">
        <v>162</v>
      </c>
      <c r="C81" s="64" t="s">
        <v>131</v>
      </c>
      <c r="D81" s="62" t="s">
        <v>82</v>
      </c>
      <c r="E81" s="147" t="s">
        <v>24</v>
      </c>
      <c r="F81" s="178">
        <v>0</v>
      </c>
      <c r="G81" s="178">
        <v>0</v>
      </c>
      <c r="H81" s="178">
        <v>0</v>
      </c>
    </row>
    <row r="82" spans="1:8" ht="32.25" customHeight="1">
      <c r="A82" s="157" t="s">
        <v>175</v>
      </c>
      <c r="B82" s="85" t="s">
        <v>140</v>
      </c>
      <c r="C82" s="64" t="s">
        <v>131</v>
      </c>
      <c r="D82" s="62" t="s">
        <v>82</v>
      </c>
      <c r="E82" s="147" t="s">
        <v>24</v>
      </c>
      <c r="F82" s="178">
        <v>0</v>
      </c>
      <c r="G82" s="178">
        <v>0</v>
      </c>
      <c r="H82" s="178">
        <v>0</v>
      </c>
    </row>
    <row r="83" spans="1:8" ht="45" customHeight="1">
      <c r="A83" s="157" t="s">
        <v>130</v>
      </c>
      <c r="B83" s="156" t="s">
        <v>163</v>
      </c>
      <c r="C83" s="64" t="s">
        <v>131</v>
      </c>
      <c r="D83" s="62" t="s">
        <v>82</v>
      </c>
      <c r="E83" s="147" t="s">
        <v>24</v>
      </c>
      <c r="F83" s="178">
        <v>0</v>
      </c>
      <c r="G83" s="178">
        <v>0</v>
      </c>
      <c r="H83" s="178">
        <v>0</v>
      </c>
    </row>
    <row r="84" spans="1:8" ht="27" customHeight="1">
      <c r="A84" s="157" t="s">
        <v>149</v>
      </c>
      <c r="B84" s="156" t="s">
        <v>151</v>
      </c>
      <c r="C84" s="64" t="s">
        <v>131</v>
      </c>
      <c r="D84" s="62" t="s">
        <v>82</v>
      </c>
      <c r="E84" s="147" t="s">
        <v>24</v>
      </c>
      <c r="F84" s="178">
        <v>0</v>
      </c>
      <c r="G84" s="178">
        <v>0</v>
      </c>
      <c r="H84" s="178">
        <v>0</v>
      </c>
    </row>
    <row r="85" spans="1:8" ht="45.75" customHeight="1">
      <c r="A85" s="157" t="s">
        <v>150</v>
      </c>
      <c r="B85" s="156" t="s">
        <v>159</v>
      </c>
      <c r="C85" s="64" t="s">
        <v>131</v>
      </c>
      <c r="D85" s="62" t="s">
        <v>82</v>
      </c>
      <c r="E85" s="147" t="s">
        <v>24</v>
      </c>
      <c r="F85" s="178">
        <v>0</v>
      </c>
      <c r="G85" s="178">
        <v>0</v>
      </c>
      <c r="H85" s="178">
        <v>0</v>
      </c>
    </row>
    <row r="86" spans="1:8" ht="25.5" customHeight="1">
      <c r="A86" s="250" t="s">
        <v>23</v>
      </c>
      <c r="B86" s="250"/>
      <c r="C86" s="250"/>
      <c r="D86" s="250"/>
      <c r="E86" s="147" t="s">
        <v>24</v>
      </c>
      <c r="F86" s="67">
        <v>2</v>
      </c>
      <c r="G86" s="67">
        <v>2</v>
      </c>
      <c r="H86" s="67">
        <v>2</v>
      </c>
    </row>
    <row r="87" ht="3" customHeight="1">
      <c r="A87" s="2"/>
    </row>
    <row r="88" spans="1:8" ht="26.25" customHeight="1">
      <c r="A88" s="191" t="s">
        <v>25</v>
      </c>
      <c r="B88" s="58"/>
      <c r="C88" s="68"/>
      <c r="D88" s="57"/>
      <c r="E88" s="57"/>
      <c r="F88" s="57"/>
      <c r="G88" s="57"/>
      <c r="H88" s="57"/>
    </row>
    <row r="89" spans="1:8" s="88" customFormat="1" ht="30.75" customHeight="1">
      <c r="A89" s="249" t="s">
        <v>17</v>
      </c>
      <c r="B89" s="249" t="s">
        <v>18</v>
      </c>
      <c r="C89" s="249" t="s">
        <v>76</v>
      </c>
      <c r="D89" s="249" t="s">
        <v>25</v>
      </c>
      <c r="E89" s="249"/>
      <c r="F89" s="249" t="s">
        <v>26</v>
      </c>
      <c r="G89" s="249"/>
      <c r="H89" s="249"/>
    </row>
    <row r="90" spans="1:8" s="88" customFormat="1" ht="31.5" customHeight="1">
      <c r="A90" s="249"/>
      <c r="B90" s="249"/>
      <c r="C90" s="249"/>
      <c r="D90" s="87" t="s">
        <v>21</v>
      </c>
      <c r="E90" s="87" t="s">
        <v>22</v>
      </c>
      <c r="F90" s="87" t="str">
        <f>F27</f>
        <v>2023 год</v>
      </c>
      <c r="G90" s="87" t="str">
        <f>G27</f>
        <v>2024 год</v>
      </c>
      <c r="H90" s="87" t="str">
        <f>H27</f>
        <v>2025 год</v>
      </c>
    </row>
    <row r="91" spans="1:8" s="155" customFormat="1" ht="45">
      <c r="A91" s="162" t="str">
        <f>A68</f>
        <v>853211О.99.0.БВ19АБ70001</v>
      </c>
      <c r="B91" s="182" t="str">
        <f>B68</f>
        <v>Обучающиеся, за исключением детей-инвалидов и инвалидов, от 2 месяцев до 1 года</v>
      </c>
      <c r="C91" s="183" t="s">
        <v>81</v>
      </c>
      <c r="D91" s="62" t="s">
        <v>101</v>
      </c>
      <c r="E91" s="63" t="s">
        <v>77</v>
      </c>
      <c r="F91" s="179">
        <v>0</v>
      </c>
      <c r="G91" s="179">
        <v>0</v>
      </c>
      <c r="H91" s="179">
        <v>0</v>
      </c>
    </row>
    <row r="92" spans="1:8" ht="45">
      <c r="A92" s="162" t="str">
        <f>A69</f>
        <v>853211О.99.0.БВ19АБ76000</v>
      </c>
      <c r="B92" s="184" t="s">
        <v>164</v>
      </c>
      <c r="C92" s="69" t="s">
        <v>81</v>
      </c>
      <c r="D92" s="62" t="s">
        <v>101</v>
      </c>
      <c r="E92" s="63" t="s">
        <v>77</v>
      </c>
      <c r="F92" s="179">
        <v>0</v>
      </c>
      <c r="G92" s="179">
        <v>0</v>
      </c>
      <c r="H92" s="179">
        <v>0</v>
      </c>
    </row>
    <row r="93" spans="1:8" ht="45">
      <c r="A93" s="162" t="str">
        <f aca="true" t="shared" si="2" ref="A93:A100">A70</f>
        <v>853211О.99.0.БВ19АБ82000</v>
      </c>
      <c r="B93" s="184" t="s">
        <v>161</v>
      </c>
      <c r="C93" s="69" t="s">
        <v>81</v>
      </c>
      <c r="D93" s="62" t="s">
        <v>101</v>
      </c>
      <c r="E93" s="63" t="s">
        <v>77</v>
      </c>
      <c r="F93" s="179">
        <v>24</v>
      </c>
      <c r="G93" s="179">
        <v>20</v>
      </c>
      <c r="H93" s="179">
        <v>21</v>
      </c>
    </row>
    <row r="94" spans="1:8" ht="30">
      <c r="A94" s="162" t="str">
        <f t="shared" si="2"/>
        <v>853211О.99.0.БВ19АА02001</v>
      </c>
      <c r="B94" s="182" t="s">
        <v>167</v>
      </c>
      <c r="C94" s="183" t="s">
        <v>81</v>
      </c>
      <c r="D94" s="62" t="s">
        <v>101</v>
      </c>
      <c r="E94" s="63" t="s">
        <v>77</v>
      </c>
      <c r="F94" s="179">
        <v>0</v>
      </c>
      <c r="G94" s="179">
        <v>0</v>
      </c>
      <c r="H94" s="179">
        <v>0</v>
      </c>
    </row>
    <row r="95" spans="1:8" ht="16.5" customHeight="1">
      <c r="A95" s="162" t="str">
        <f t="shared" si="2"/>
        <v>853211О.99.0.БВ19АА08000</v>
      </c>
      <c r="B95" s="184" t="s">
        <v>139</v>
      </c>
      <c r="C95" s="69" t="s">
        <v>81</v>
      </c>
      <c r="D95" s="62" t="s">
        <v>101</v>
      </c>
      <c r="E95" s="63" t="s">
        <v>77</v>
      </c>
      <c r="F95" s="179">
        <v>0</v>
      </c>
      <c r="G95" s="179">
        <v>0</v>
      </c>
      <c r="H95" s="179">
        <v>0</v>
      </c>
    </row>
    <row r="96" spans="1:8" ht="16.5" customHeight="1">
      <c r="A96" s="162" t="str">
        <f t="shared" si="2"/>
        <v>853211О.99.0.БВ19АА14000</v>
      </c>
      <c r="B96" s="193" t="s">
        <v>140</v>
      </c>
      <c r="C96" s="190" t="s">
        <v>81</v>
      </c>
      <c r="D96" s="62" t="s">
        <v>101</v>
      </c>
      <c r="E96" s="63" t="s">
        <v>77</v>
      </c>
      <c r="F96" s="179">
        <v>12</v>
      </c>
      <c r="G96" s="179">
        <v>12</v>
      </c>
      <c r="H96" s="179">
        <v>12</v>
      </c>
    </row>
    <row r="97" spans="1:8" ht="30">
      <c r="A97" s="162" t="str">
        <f t="shared" si="2"/>
        <v>853211О.99.0.БВ19АБ34000</v>
      </c>
      <c r="B97" s="193" t="s">
        <v>141</v>
      </c>
      <c r="C97" s="190" t="s">
        <v>81</v>
      </c>
      <c r="D97" s="62" t="s">
        <v>101</v>
      </c>
      <c r="E97" s="63" t="s">
        <v>77</v>
      </c>
      <c r="F97" s="179">
        <v>0</v>
      </c>
      <c r="G97" s="179">
        <v>0</v>
      </c>
      <c r="H97" s="179">
        <v>0</v>
      </c>
    </row>
    <row r="98" spans="1:8" ht="30">
      <c r="A98" s="162" t="str">
        <f t="shared" si="2"/>
        <v>853211О.99.0.БВ19АБ40000</v>
      </c>
      <c r="B98" s="193" t="s">
        <v>142</v>
      </c>
      <c r="C98" s="190" t="s">
        <v>81</v>
      </c>
      <c r="D98" s="62" t="s">
        <v>101</v>
      </c>
      <c r="E98" s="63" t="s">
        <v>77</v>
      </c>
      <c r="F98" s="179">
        <v>0</v>
      </c>
      <c r="G98" s="179">
        <v>0</v>
      </c>
      <c r="H98" s="179">
        <v>0</v>
      </c>
    </row>
    <row r="99" spans="1:8" ht="30">
      <c r="A99" s="162" t="str">
        <f t="shared" si="2"/>
        <v>853211О.99.0.БВ19АБ36000</v>
      </c>
      <c r="B99" s="193" t="s">
        <v>141</v>
      </c>
      <c r="C99" s="181" t="str">
        <f>C77</f>
        <v>Группа круглосуточного пребывания</v>
      </c>
      <c r="D99" s="62" t="s">
        <v>104</v>
      </c>
      <c r="E99" s="63" t="s">
        <v>77</v>
      </c>
      <c r="F99" s="179">
        <v>0</v>
      </c>
      <c r="G99" s="179">
        <v>0</v>
      </c>
      <c r="H99" s="179">
        <v>0</v>
      </c>
    </row>
    <row r="100" spans="1:8" ht="30">
      <c r="A100" s="162" t="str">
        <f t="shared" si="2"/>
        <v>853211О.99.0.БВ19АБ42000</v>
      </c>
      <c r="B100" s="193" t="s">
        <v>142</v>
      </c>
      <c r="C100" s="181" t="str">
        <f>C78</f>
        <v>Группа круглосуточного пребывания</v>
      </c>
      <c r="D100" s="62" t="s">
        <v>104</v>
      </c>
      <c r="E100" s="63" t="s">
        <v>77</v>
      </c>
      <c r="F100" s="179">
        <v>0</v>
      </c>
      <c r="G100" s="179">
        <v>0</v>
      </c>
      <c r="H100" s="179">
        <v>0</v>
      </c>
    </row>
    <row r="101" spans="1:8" ht="30">
      <c r="A101" s="181" t="str">
        <f>A78</f>
        <v>853211О.99.0.БВ19АА16000</v>
      </c>
      <c r="B101" s="184" t="s">
        <v>140</v>
      </c>
      <c r="C101" s="162" t="str">
        <f>C78</f>
        <v>Группа круглосуточного пребывания</v>
      </c>
      <c r="D101" s="62" t="s">
        <v>104</v>
      </c>
      <c r="E101" s="63" t="s">
        <v>77</v>
      </c>
      <c r="F101" s="179">
        <v>1</v>
      </c>
      <c r="G101" s="179">
        <v>2</v>
      </c>
      <c r="H101" s="179">
        <v>2</v>
      </c>
    </row>
    <row r="102" spans="1:8" ht="45">
      <c r="A102" s="162" t="str">
        <f>A79</f>
        <v>853211О.99.0.БВ19АБ84000</v>
      </c>
      <c r="B102" s="188" t="str">
        <f>B79</f>
        <v>Обучающиеся, за исключением детей инвалидов и инвалидов, 
от 3 лет до 8 лет</v>
      </c>
      <c r="C102" s="162" t="str">
        <f>C79</f>
        <v>Группа круглосуточного пребывания</v>
      </c>
      <c r="D102" s="62" t="s">
        <v>104</v>
      </c>
      <c r="E102" s="63" t="s">
        <v>77</v>
      </c>
      <c r="F102" s="179">
        <v>10</v>
      </c>
      <c r="G102" s="179">
        <v>10</v>
      </c>
      <c r="H102" s="179">
        <v>10</v>
      </c>
    </row>
    <row r="103" spans="1:8" ht="30">
      <c r="A103" s="162" t="str">
        <f>A80</f>
        <v>853211О.99.0.БВ19АА06000</v>
      </c>
      <c r="B103" s="188" t="str">
        <f>B80</f>
        <v>Дети-инвалиды от 1 года до 3 лет</v>
      </c>
      <c r="C103" s="162" t="str">
        <f>C80</f>
        <v>Группа кратковременного пребывания детей</v>
      </c>
      <c r="D103" s="62" t="s">
        <v>176</v>
      </c>
      <c r="E103" s="63" t="s">
        <v>77</v>
      </c>
      <c r="F103" s="179">
        <v>0</v>
      </c>
      <c r="G103" s="179">
        <v>0</v>
      </c>
      <c r="H103" s="179">
        <v>0</v>
      </c>
    </row>
    <row r="104" spans="1:8" ht="45">
      <c r="A104" s="181" t="str">
        <f>A81</f>
        <v>853211О.99.0.БВ19АБ74000</v>
      </c>
      <c r="B104" s="182" t="str">
        <f>B81</f>
        <v>Обучающиеся, за исключением детей-инвалидов и инвалидов, от 1 года до 3 лет.</v>
      </c>
      <c r="C104" s="183" t="str">
        <f>C81</f>
        <v>Группа кратковременного пребывания детей</v>
      </c>
      <c r="D104" s="62" t="s">
        <v>176</v>
      </c>
      <c r="E104" s="63" t="s">
        <v>77</v>
      </c>
      <c r="F104" s="179">
        <v>0</v>
      </c>
      <c r="G104" s="179">
        <v>0</v>
      </c>
      <c r="H104" s="179">
        <v>0</v>
      </c>
    </row>
    <row r="105" spans="1:8" ht="30">
      <c r="A105" s="183" t="s">
        <v>175</v>
      </c>
      <c r="B105" s="184" t="s">
        <v>140</v>
      </c>
      <c r="C105" s="183" t="str">
        <f>C85</f>
        <v>Группа кратковременного пребывания детей</v>
      </c>
      <c r="D105" s="62" t="s">
        <v>176</v>
      </c>
      <c r="E105" s="63" t="s">
        <v>77</v>
      </c>
      <c r="F105" s="179">
        <v>0</v>
      </c>
      <c r="G105" s="179">
        <v>0</v>
      </c>
      <c r="H105" s="179">
        <v>0</v>
      </c>
    </row>
    <row r="106" spans="1:8" ht="45">
      <c r="A106" s="181" t="str">
        <f>A83</f>
        <v>853211О.99.0.БВ19АБ80000</v>
      </c>
      <c r="B106" s="182" t="str">
        <f>B83</f>
        <v>Обучающиеся, за исключением детей-инвалидов и инвалидов, от 3 лет до 8 лет</v>
      </c>
      <c r="C106" s="183" t="str">
        <f>C83</f>
        <v>Группа кратковременного пребывания детей</v>
      </c>
      <c r="D106" s="62" t="s">
        <v>176</v>
      </c>
      <c r="E106" s="63" t="s">
        <v>77</v>
      </c>
      <c r="F106" s="179">
        <v>0</v>
      </c>
      <c r="G106" s="179">
        <v>0</v>
      </c>
      <c r="H106" s="179">
        <v>0</v>
      </c>
    </row>
    <row r="107" spans="1:8" ht="30">
      <c r="A107" s="181" t="s">
        <v>149</v>
      </c>
      <c r="B107" s="182" t="s">
        <v>151</v>
      </c>
      <c r="C107" s="183" t="str">
        <f>C83</f>
        <v>Группа кратковременного пребывания детей</v>
      </c>
      <c r="D107" s="62" t="s">
        <v>176</v>
      </c>
      <c r="E107" s="63" t="s">
        <v>77</v>
      </c>
      <c r="F107" s="179">
        <v>0</v>
      </c>
      <c r="G107" s="179">
        <v>0</v>
      </c>
      <c r="H107" s="179">
        <v>0</v>
      </c>
    </row>
    <row r="108" spans="1:8" ht="45">
      <c r="A108" s="181" t="s">
        <v>150</v>
      </c>
      <c r="B108" s="182" t="s">
        <v>159</v>
      </c>
      <c r="C108" s="183" t="str">
        <f>C85</f>
        <v>Группа кратковременного пребывания детей</v>
      </c>
      <c r="D108" s="62" t="s">
        <v>176</v>
      </c>
      <c r="E108" s="63" t="s">
        <v>77</v>
      </c>
      <c r="F108" s="179">
        <v>0</v>
      </c>
      <c r="G108" s="179">
        <v>0</v>
      </c>
      <c r="H108" s="179">
        <v>0</v>
      </c>
    </row>
    <row r="109" spans="1:8" ht="22.5" customHeight="1">
      <c r="A109" s="250" t="s">
        <v>27</v>
      </c>
      <c r="B109" s="250"/>
      <c r="C109" s="250"/>
      <c r="D109" s="250"/>
      <c r="E109" s="69" t="s">
        <v>24</v>
      </c>
      <c r="F109" s="67">
        <v>10</v>
      </c>
      <c r="G109" s="67">
        <v>10</v>
      </c>
      <c r="H109" s="67">
        <v>10</v>
      </c>
    </row>
    <row r="110" ht="18" customHeight="1">
      <c r="A110" s="2"/>
    </row>
    <row r="111" spans="1:11" ht="18" customHeight="1">
      <c r="A111" s="191" t="s">
        <v>69</v>
      </c>
      <c r="B111" s="58"/>
      <c r="C111" s="68"/>
      <c r="D111" s="57"/>
      <c r="E111" s="57"/>
      <c r="F111" s="57"/>
      <c r="G111" s="57"/>
      <c r="H111" s="57"/>
      <c r="I111" s="57"/>
      <c r="J111" s="57"/>
      <c r="K111" s="57"/>
    </row>
    <row r="112" spans="1:11" s="88" customFormat="1" ht="48" customHeight="1">
      <c r="A112" s="249" t="s">
        <v>17</v>
      </c>
      <c r="B112" s="249" t="s">
        <v>18</v>
      </c>
      <c r="C112" s="249" t="s">
        <v>19</v>
      </c>
      <c r="D112" s="249" t="s">
        <v>28</v>
      </c>
      <c r="E112" s="249"/>
      <c r="F112" s="249" t="s">
        <v>29</v>
      </c>
      <c r="G112" s="249"/>
      <c r="H112" s="249"/>
      <c r="I112" s="249" t="s">
        <v>30</v>
      </c>
      <c r="J112" s="249"/>
      <c r="K112" s="249"/>
    </row>
    <row r="113" spans="1:11" s="88" customFormat="1" ht="29.25" customHeight="1">
      <c r="A113" s="249"/>
      <c r="B113" s="249"/>
      <c r="C113" s="249"/>
      <c r="D113" s="87" t="s">
        <v>31</v>
      </c>
      <c r="E113" s="87" t="s">
        <v>58</v>
      </c>
      <c r="F113" s="87" t="str">
        <f>F90</f>
        <v>2023 год</v>
      </c>
      <c r="G113" s="87" t="str">
        <f>G90</f>
        <v>2024 год</v>
      </c>
      <c r="H113" s="87" t="str">
        <f>H90</f>
        <v>2025 год</v>
      </c>
      <c r="I113" s="87" t="str">
        <f>F113</f>
        <v>2023 год</v>
      </c>
      <c r="J113" s="87" t="str">
        <f>G113</f>
        <v>2024 год</v>
      </c>
      <c r="K113" s="87" t="str">
        <f>H113</f>
        <v>2025 год</v>
      </c>
    </row>
    <row r="114" spans="1:11" s="88" customFormat="1" ht="15.75" customHeight="1">
      <c r="A114" s="87">
        <v>1</v>
      </c>
      <c r="B114" s="87">
        <v>2</v>
      </c>
      <c r="C114" s="87">
        <v>3</v>
      </c>
      <c r="D114" s="87">
        <v>4</v>
      </c>
      <c r="E114" s="87">
        <v>5</v>
      </c>
      <c r="F114" s="87">
        <v>6</v>
      </c>
      <c r="G114" s="87">
        <v>7</v>
      </c>
      <c r="H114" s="87">
        <v>8</v>
      </c>
      <c r="I114" s="87">
        <v>9</v>
      </c>
      <c r="J114" s="87">
        <v>10</v>
      </c>
      <c r="K114" s="87">
        <v>11</v>
      </c>
    </row>
    <row r="115" spans="1:11" s="88" customFormat="1" ht="45">
      <c r="A115" s="157" t="s">
        <v>146</v>
      </c>
      <c r="B115" s="156" t="s">
        <v>159</v>
      </c>
      <c r="C115" s="64" t="s">
        <v>81</v>
      </c>
      <c r="D115" s="66" t="s">
        <v>187</v>
      </c>
      <c r="E115" s="166" t="s">
        <v>198</v>
      </c>
      <c r="F115" s="6">
        <v>0</v>
      </c>
      <c r="G115" s="64">
        <v>0</v>
      </c>
      <c r="H115" s="64">
        <v>0</v>
      </c>
      <c r="I115" s="6">
        <v>0</v>
      </c>
      <c r="J115" s="6">
        <v>0</v>
      </c>
      <c r="K115" s="64">
        <v>0</v>
      </c>
    </row>
    <row r="116" spans="1:11" s="7" customFormat="1" ht="46.5" customHeight="1">
      <c r="A116" s="157" t="str">
        <f>A92</f>
        <v>853211О.99.0.БВ19АБ76000</v>
      </c>
      <c r="B116" s="86" t="str">
        <f>B92</f>
        <v>Обучающиеся, за исключением детей инвалидов и инвалидов, 
от 1 года  до 3 лет</v>
      </c>
      <c r="C116" s="268" t="s">
        <v>155</v>
      </c>
      <c r="D116" s="66" t="s">
        <v>187</v>
      </c>
      <c r="E116" s="166" t="s">
        <v>198</v>
      </c>
      <c r="F116" s="6">
        <v>0</v>
      </c>
      <c r="G116" s="64">
        <v>0</v>
      </c>
      <c r="H116" s="64">
        <v>0</v>
      </c>
      <c r="I116" s="6">
        <v>0</v>
      </c>
      <c r="J116" s="6">
        <v>0</v>
      </c>
      <c r="K116" s="64">
        <v>0</v>
      </c>
    </row>
    <row r="117" spans="1:11" s="7" customFormat="1" ht="47.25" customHeight="1">
      <c r="A117" s="157" t="str">
        <f>A93</f>
        <v>853211О.99.0.БВ19АБ82000</v>
      </c>
      <c r="B117" s="86" t="str">
        <f>B93</f>
        <v>Обучающиеся, за исключением детей инвалидов и инвалидов, 
от 3 лет до 8 лет</v>
      </c>
      <c r="C117" s="269"/>
      <c r="D117" s="66" t="s">
        <v>187</v>
      </c>
      <c r="E117" s="166" t="s">
        <v>198</v>
      </c>
      <c r="F117" s="64">
        <v>180</v>
      </c>
      <c r="G117" s="64">
        <v>180</v>
      </c>
      <c r="H117" s="64">
        <v>180</v>
      </c>
      <c r="I117" s="64">
        <v>0</v>
      </c>
      <c r="J117" s="64">
        <v>0</v>
      </c>
      <c r="K117" s="64">
        <f>J117</f>
        <v>0</v>
      </c>
    </row>
    <row r="118" spans="1:11" s="7" customFormat="1" ht="44.25" customHeight="1">
      <c r="A118" s="157" t="str">
        <f>A69</f>
        <v>853211О.99.0.БВ19АБ76000</v>
      </c>
      <c r="B118" s="156" t="s">
        <v>165</v>
      </c>
      <c r="C118" s="268" t="s">
        <v>185</v>
      </c>
      <c r="D118" s="66" t="s">
        <v>187</v>
      </c>
      <c r="E118" s="166" t="s">
        <v>198</v>
      </c>
      <c r="F118" s="6">
        <v>0</v>
      </c>
      <c r="G118" s="64">
        <v>0</v>
      </c>
      <c r="H118" s="64">
        <f>G118</f>
        <v>0</v>
      </c>
      <c r="I118" s="6">
        <v>0</v>
      </c>
      <c r="J118" s="6">
        <v>0</v>
      </c>
      <c r="K118" s="64">
        <f aca="true" t="shared" si="3" ref="J118:K125">J118</f>
        <v>0</v>
      </c>
    </row>
    <row r="119" spans="1:11" s="7" customFormat="1" ht="43.5" customHeight="1">
      <c r="A119" s="157" t="str">
        <f>A70</f>
        <v>853211О.99.0.БВ19АБ82000</v>
      </c>
      <c r="B119" s="156" t="s">
        <v>161</v>
      </c>
      <c r="C119" s="269"/>
      <c r="D119" s="66" t="s">
        <v>187</v>
      </c>
      <c r="E119" s="166" t="s">
        <v>198</v>
      </c>
      <c r="F119" s="6">
        <v>0</v>
      </c>
      <c r="G119" s="64">
        <v>0</v>
      </c>
      <c r="H119" s="64">
        <f>G119</f>
        <v>0</v>
      </c>
      <c r="I119" s="6">
        <v>0</v>
      </c>
      <c r="J119" s="6">
        <v>0</v>
      </c>
      <c r="K119" s="64">
        <f t="shared" si="3"/>
        <v>0</v>
      </c>
    </row>
    <row r="120" spans="1:11" s="7" customFormat="1" ht="42" customHeight="1">
      <c r="A120" s="157" t="str">
        <f>A118</f>
        <v>853211О.99.0.БВ19АБ76000</v>
      </c>
      <c r="B120" s="156" t="s">
        <v>166</v>
      </c>
      <c r="C120" s="268" t="s">
        <v>156</v>
      </c>
      <c r="D120" s="66" t="s">
        <v>187</v>
      </c>
      <c r="E120" s="166" t="s">
        <v>198</v>
      </c>
      <c r="F120" s="6">
        <v>0</v>
      </c>
      <c r="G120" s="64">
        <f>F120</f>
        <v>0</v>
      </c>
      <c r="H120" s="64">
        <f>G120</f>
        <v>0</v>
      </c>
      <c r="I120" s="6">
        <v>0</v>
      </c>
      <c r="J120" s="6">
        <v>0</v>
      </c>
      <c r="K120" s="64">
        <f t="shared" si="3"/>
        <v>0</v>
      </c>
    </row>
    <row r="121" spans="1:11" s="7" customFormat="1" ht="43.5" customHeight="1">
      <c r="A121" s="157" t="str">
        <f>A119</f>
        <v>853211О.99.0.БВ19АБ82000</v>
      </c>
      <c r="B121" s="156" t="s">
        <v>161</v>
      </c>
      <c r="C121" s="269"/>
      <c r="D121" s="66" t="s">
        <v>187</v>
      </c>
      <c r="E121" s="166" t="s">
        <v>198</v>
      </c>
      <c r="F121" s="64">
        <v>0</v>
      </c>
      <c r="G121" s="64">
        <f>F121</f>
        <v>0</v>
      </c>
      <c r="H121" s="64">
        <f>G121</f>
        <v>0</v>
      </c>
      <c r="I121" s="64">
        <f>I120</f>
        <v>0</v>
      </c>
      <c r="J121" s="64">
        <f t="shared" si="3"/>
        <v>0</v>
      </c>
      <c r="K121" s="64">
        <f t="shared" si="3"/>
        <v>0</v>
      </c>
    </row>
    <row r="122" spans="1:11" s="7" customFormat="1" ht="43.5" customHeight="1">
      <c r="A122" s="157" t="str">
        <f>A119</f>
        <v>853211О.99.0.БВ19АБ82000</v>
      </c>
      <c r="B122" s="156" t="s">
        <v>161</v>
      </c>
      <c r="C122" s="64" t="s">
        <v>186</v>
      </c>
      <c r="D122" s="66" t="s">
        <v>187</v>
      </c>
      <c r="E122" s="166" t="s">
        <v>198</v>
      </c>
      <c r="F122" s="6">
        <v>195</v>
      </c>
      <c r="G122" s="64">
        <v>195</v>
      </c>
      <c r="H122" s="64">
        <v>195</v>
      </c>
      <c r="I122" s="6">
        <v>0</v>
      </c>
      <c r="J122" s="6">
        <v>0</v>
      </c>
      <c r="K122" s="64">
        <v>0</v>
      </c>
    </row>
    <row r="123" spans="1:11" s="7" customFormat="1" ht="42.75" customHeight="1">
      <c r="A123" s="157" t="str">
        <f>A81</f>
        <v>853211О.99.0.БВ19АБ74000</v>
      </c>
      <c r="B123" s="156" t="str">
        <f>B81</f>
        <v>Обучающиеся, за исключением детей-инвалидов и инвалидов, от 1 года до 3 лет.</v>
      </c>
      <c r="C123" s="64" t="str">
        <f>C81</f>
        <v>Группа кратковременного пребывания детей</v>
      </c>
      <c r="D123" s="66" t="s">
        <v>187</v>
      </c>
      <c r="E123" s="166" t="s">
        <v>198</v>
      </c>
      <c r="F123" s="6">
        <v>0</v>
      </c>
      <c r="G123" s="64">
        <v>0</v>
      </c>
      <c r="H123" s="64">
        <v>0</v>
      </c>
      <c r="I123" s="6">
        <v>0</v>
      </c>
      <c r="J123" s="64">
        <f>I123</f>
        <v>0</v>
      </c>
      <c r="K123" s="64">
        <f t="shared" si="3"/>
        <v>0</v>
      </c>
    </row>
    <row r="124" spans="1:11" s="7" customFormat="1" ht="47.25" customHeight="1">
      <c r="A124" s="157" t="str">
        <f>A83</f>
        <v>853211О.99.0.БВ19АБ80000</v>
      </c>
      <c r="B124" s="156" t="str">
        <f>B83</f>
        <v>Обучающиеся, за исключением детей-инвалидов и инвалидов, от 3 лет до 8 лет</v>
      </c>
      <c r="C124" s="64" t="str">
        <f>C83</f>
        <v>Группа кратковременного пребывания детей</v>
      </c>
      <c r="D124" s="66" t="s">
        <v>187</v>
      </c>
      <c r="E124" s="166" t="s">
        <v>198</v>
      </c>
      <c r="F124" s="6">
        <v>16</v>
      </c>
      <c r="G124" s="64">
        <v>16</v>
      </c>
      <c r="H124" s="64" t="s">
        <v>199</v>
      </c>
      <c r="I124" s="6">
        <v>0</v>
      </c>
      <c r="J124" s="64">
        <f>I124</f>
        <v>0</v>
      </c>
      <c r="K124" s="64">
        <f t="shared" si="3"/>
        <v>0</v>
      </c>
    </row>
    <row r="125" spans="1:11" s="7" customFormat="1" ht="46.5" customHeight="1">
      <c r="A125" s="157" t="s">
        <v>150</v>
      </c>
      <c r="B125" s="156" t="s">
        <v>159</v>
      </c>
      <c r="C125" s="64" t="s">
        <v>131</v>
      </c>
      <c r="D125" s="66" t="s">
        <v>187</v>
      </c>
      <c r="E125" s="166" t="s">
        <v>198</v>
      </c>
      <c r="F125" s="6">
        <v>0</v>
      </c>
      <c r="G125" s="64">
        <v>0</v>
      </c>
      <c r="H125" s="64">
        <f>G125</f>
        <v>0</v>
      </c>
      <c r="I125" s="6">
        <v>0</v>
      </c>
      <c r="J125" s="64">
        <f>I125</f>
        <v>0</v>
      </c>
      <c r="K125" s="64">
        <f t="shared" si="3"/>
        <v>0</v>
      </c>
    </row>
    <row r="126" spans="1:5" ht="101.25" customHeight="1">
      <c r="A126" s="59"/>
      <c r="B126" s="58"/>
      <c r="C126" s="68"/>
      <c r="D126" s="57"/>
      <c r="E126" s="57"/>
    </row>
    <row r="127" spans="1:11" ht="27" customHeight="1">
      <c r="A127" s="191" t="s">
        <v>32</v>
      </c>
      <c r="B127" s="83"/>
      <c r="C127" s="68"/>
      <c r="D127" s="57"/>
      <c r="E127" s="57"/>
      <c r="F127" s="57"/>
      <c r="G127" s="57"/>
      <c r="H127" s="57"/>
      <c r="I127" s="57"/>
      <c r="J127" s="57"/>
      <c r="K127" s="57"/>
    </row>
    <row r="128" spans="1:11" s="88" customFormat="1" ht="46.5" customHeight="1">
      <c r="A128" s="249" t="s">
        <v>17</v>
      </c>
      <c r="B128" s="249" t="s">
        <v>18</v>
      </c>
      <c r="C128" s="249" t="s">
        <v>19</v>
      </c>
      <c r="D128" s="249" t="s">
        <v>33</v>
      </c>
      <c r="E128" s="249"/>
      <c r="F128" s="89"/>
      <c r="G128" s="89"/>
      <c r="H128" s="89"/>
      <c r="I128" s="89"/>
      <c r="J128" s="89"/>
      <c r="K128" s="89"/>
    </row>
    <row r="129" spans="1:11" s="88" customFormat="1" ht="24">
      <c r="A129" s="249"/>
      <c r="B129" s="249"/>
      <c r="C129" s="249"/>
      <c r="D129" s="87" t="s">
        <v>31</v>
      </c>
      <c r="E129" s="87" t="s">
        <v>58</v>
      </c>
      <c r="F129" s="89"/>
      <c r="G129" s="89"/>
      <c r="H129" s="89"/>
      <c r="I129" s="89"/>
      <c r="J129" s="89"/>
      <c r="K129" s="89"/>
    </row>
    <row r="130" spans="1:11" s="88" customFormat="1" ht="12">
      <c r="A130" s="87">
        <v>1</v>
      </c>
      <c r="B130" s="87">
        <v>2</v>
      </c>
      <c r="C130" s="87">
        <v>3</v>
      </c>
      <c r="D130" s="87">
        <v>4</v>
      </c>
      <c r="E130" s="87">
        <v>5</v>
      </c>
      <c r="F130" s="89"/>
      <c r="G130" s="89"/>
      <c r="H130" s="89"/>
      <c r="I130" s="89"/>
      <c r="J130" s="89"/>
      <c r="K130" s="89"/>
    </row>
    <row r="131" spans="1:11" s="88" customFormat="1" ht="45">
      <c r="A131" s="157" t="s">
        <v>146</v>
      </c>
      <c r="B131" s="156" t="s">
        <v>159</v>
      </c>
      <c r="C131" s="64" t="s">
        <v>81</v>
      </c>
      <c r="D131" s="264" t="s">
        <v>182</v>
      </c>
      <c r="E131" s="264" t="s">
        <v>183</v>
      </c>
      <c r="F131" s="89"/>
      <c r="G131" s="89"/>
      <c r="H131" s="89"/>
      <c r="I131" s="89"/>
      <c r="J131" s="89"/>
      <c r="K131" s="89"/>
    </row>
    <row r="132" spans="1:11" s="88" customFormat="1" ht="48.75" customHeight="1">
      <c r="A132" s="162" t="s">
        <v>119</v>
      </c>
      <c r="B132" s="85" t="s">
        <v>160</v>
      </c>
      <c r="C132" s="69" t="s">
        <v>81</v>
      </c>
      <c r="D132" s="265"/>
      <c r="E132" s="265"/>
      <c r="F132" s="89"/>
      <c r="G132" s="89"/>
      <c r="H132" s="89"/>
      <c r="I132" s="89"/>
      <c r="J132" s="89"/>
      <c r="K132" s="89"/>
    </row>
    <row r="133" spans="1:11" s="88" customFormat="1" ht="45">
      <c r="A133" s="162" t="s">
        <v>120</v>
      </c>
      <c r="B133" s="85" t="s">
        <v>161</v>
      </c>
      <c r="C133" s="69" t="str">
        <f>C132</f>
        <v>Группа полного дня</v>
      </c>
      <c r="D133" s="265"/>
      <c r="E133" s="265"/>
      <c r="F133" s="89"/>
      <c r="G133" s="89"/>
      <c r="H133" s="89"/>
      <c r="I133" s="89"/>
      <c r="J133" s="89"/>
      <c r="K133" s="89"/>
    </row>
    <row r="134" spans="1:11" s="88" customFormat="1" ht="30">
      <c r="A134" s="157" t="s">
        <v>148</v>
      </c>
      <c r="B134" s="156" t="s">
        <v>151</v>
      </c>
      <c r="C134" s="64" t="s">
        <v>81</v>
      </c>
      <c r="D134" s="265"/>
      <c r="E134" s="265"/>
      <c r="F134" s="89"/>
      <c r="G134" s="89"/>
      <c r="H134" s="89"/>
      <c r="I134" s="89"/>
      <c r="J134" s="89"/>
      <c r="K134" s="89"/>
    </row>
    <row r="135" spans="1:11" s="155" customFormat="1" ht="15">
      <c r="A135" s="162" t="s">
        <v>121</v>
      </c>
      <c r="B135" s="85" t="s">
        <v>139</v>
      </c>
      <c r="C135" s="69" t="str">
        <f>C133</f>
        <v>Группа полного дня</v>
      </c>
      <c r="D135" s="265"/>
      <c r="E135" s="265"/>
      <c r="F135" s="174"/>
      <c r="G135" s="174"/>
      <c r="H135" s="174"/>
      <c r="I135" s="174"/>
      <c r="J135" s="174"/>
      <c r="K135" s="174"/>
    </row>
    <row r="136" spans="1:11" s="155" customFormat="1" ht="15">
      <c r="A136" s="162" t="s">
        <v>122</v>
      </c>
      <c r="B136" s="85" t="s">
        <v>140</v>
      </c>
      <c r="C136" s="69" t="str">
        <f>C135</f>
        <v>Группа полного дня</v>
      </c>
      <c r="D136" s="265"/>
      <c r="E136" s="265"/>
      <c r="F136" s="174"/>
      <c r="G136" s="174"/>
      <c r="H136" s="174"/>
      <c r="I136" s="174"/>
      <c r="J136" s="174"/>
      <c r="K136" s="174"/>
    </row>
    <row r="137" spans="1:11" s="155" customFormat="1" ht="30">
      <c r="A137" s="162" t="s">
        <v>123</v>
      </c>
      <c r="B137" s="85" t="s">
        <v>141</v>
      </c>
      <c r="C137" s="69" t="str">
        <f>C136</f>
        <v>Группа полного дня</v>
      </c>
      <c r="D137" s="265"/>
      <c r="E137" s="265"/>
      <c r="F137" s="174"/>
      <c r="G137" s="174"/>
      <c r="H137" s="174"/>
      <c r="I137" s="174"/>
      <c r="J137" s="174"/>
      <c r="K137" s="174"/>
    </row>
    <row r="138" spans="1:11" s="155" customFormat="1" ht="30">
      <c r="A138" s="162" t="s">
        <v>124</v>
      </c>
      <c r="B138" s="85" t="s">
        <v>142</v>
      </c>
      <c r="C138" s="69" t="str">
        <f>C137</f>
        <v>Группа полного дня</v>
      </c>
      <c r="D138" s="265"/>
      <c r="E138" s="265"/>
      <c r="F138" s="174"/>
      <c r="G138" s="174"/>
      <c r="H138" s="174"/>
      <c r="I138" s="174"/>
      <c r="J138" s="174"/>
      <c r="K138" s="174"/>
    </row>
    <row r="139" spans="1:11" s="155" customFormat="1" ht="30">
      <c r="A139" s="157" t="s">
        <v>125</v>
      </c>
      <c r="B139" s="156" t="s">
        <v>141</v>
      </c>
      <c r="C139" s="64" t="s">
        <v>145</v>
      </c>
      <c r="D139" s="265"/>
      <c r="E139" s="265"/>
      <c r="F139" s="174"/>
      <c r="G139" s="174"/>
      <c r="H139" s="174"/>
      <c r="I139" s="174"/>
      <c r="J139" s="174"/>
      <c r="K139" s="174"/>
    </row>
    <row r="140" spans="1:11" s="155" customFormat="1" ht="30">
      <c r="A140" s="157" t="s">
        <v>126</v>
      </c>
      <c r="B140" s="156" t="s">
        <v>142</v>
      </c>
      <c r="C140" s="64" t="s">
        <v>145</v>
      </c>
      <c r="D140" s="265"/>
      <c r="E140" s="265"/>
      <c r="F140" s="174"/>
      <c r="G140" s="174"/>
      <c r="H140" s="174"/>
      <c r="I140" s="174"/>
      <c r="J140" s="174"/>
      <c r="K140" s="174"/>
    </row>
    <row r="141" spans="1:11" s="155" customFormat="1" ht="30">
      <c r="A141" s="157" t="s">
        <v>127</v>
      </c>
      <c r="B141" s="156" t="s">
        <v>140</v>
      </c>
      <c r="C141" s="64" t="s">
        <v>145</v>
      </c>
      <c r="D141" s="265"/>
      <c r="E141" s="265"/>
      <c r="F141" s="174"/>
      <c r="G141" s="174"/>
      <c r="H141" s="174"/>
      <c r="I141" s="174"/>
      <c r="J141" s="174"/>
      <c r="K141" s="174"/>
    </row>
    <row r="142" spans="1:11" s="88" customFormat="1" ht="45">
      <c r="A142" s="157" t="s">
        <v>128</v>
      </c>
      <c r="B142" s="156" t="s">
        <v>161</v>
      </c>
      <c r="C142" s="64" t="s">
        <v>145</v>
      </c>
      <c r="D142" s="265"/>
      <c r="E142" s="265"/>
      <c r="F142" s="89"/>
      <c r="G142" s="89"/>
      <c r="H142" s="89"/>
      <c r="I142" s="89"/>
      <c r="J142" s="89"/>
      <c r="K142" s="89"/>
    </row>
    <row r="143" spans="1:11" s="88" customFormat="1" ht="30">
      <c r="A143" s="157" t="s">
        <v>174</v>
      </c>
      <c r="B143" s="85" t="s">
        <v>139</v>
      </c>
      <c r="C143" s="64" t="s">
        <v>131</v>
      </c>
      <c r="D143" s="265"/>
      <c r="E143" s="265"/>
      <c r="F143" s="89"/>
      <c r="G143" s="89"/>
      <c r="H143" s="89"/>
      <c r="I143" s="89"/>
      <c r="J143" s="89"/>
      <c r="K143" s="89"/>
    </row>
    <row r="144" spans="1:11" s="7" customFormat="1" ht="45">
      <c r="A144" s="157" t="s">
        <v>129</v>
      </c>
      <c r="B144" s="156" t="s">
        <v>162</v>
      </c>
      <c r="C144" s="64" t="s">
        <v>131</v>
      </c>
      <c r="D144" s="265"/>
      <c r="E144" s="265"/>
      <c r="F144" s="65"/>
      <c r="G144" s="65"/>
      <c r="H144" s="65"/>
      <c r="I144" s="65"/>
      <c r="J144" s="65"/>
      <c r="K144" s="65"/>
    </row>
    <row r="145" spans="1:11" s="7" customFormat="1" ht="30">
      <c r="A145" s="157" t="s">
        <v>175</v>
      </c>
      <c r="B145" s="85" t="s">
        <v>140</v>
      </c>
      <c r="C145" s="64" t="s">
        <v>131</v>
      </c>
      <c r="D145" s="265"/>
      <c r="E145" s="265"/>
      <c r="F145" s="65"/>
      <c r="G145" s="65"/>
      <c r="H145" s="65"/>
      <c r="I145" s="65"/>
      <c r="J145" s="65"/>
      <c r="K145" s="65"/>
    </row>
    <row r="146" spans="1:11" s="7" customFormat="1" ht="45">
      <c r="A146" s="157" t="s">
        <v>130</v>
      </c>
      <c r="B146" s="156" t="s">
        <v>163</v>
      </c>
      <c r="C146" s="64" t="s">
        <v>131</v>
      </c>
      <c r="D146" s="265"/>
      <c r="E146" s="265"/>
      <c r="F146" s="65"/>
      <c r="G146" s="65"/>
      <c r="H146" s="65"/>
      <c r="I146" s="65"/>
      <c r="J146" s="65"/>
      <c r="K146" s="65"/>
    </row>
    <row r="147" spans="1:11" s="7" customFormat="1" ht="30">
      <c r="A147" s="157" t="s">
        <v>149</v>
      </c>
      <c r="B147" s="156" t="s">
        <v>151</v>
      </c>
      <c r="C147" s="64" t="s">
        <v>131</v>
      </c>
      <c r="D147" s="265"/>
      <c r="E147" s="265"/>
      <c r="F147" s="65"/>
      <c r="G147" s="65"/>
      <c r="H147" s="65"/>
      <c r="I147" s="65"/>
      <c r="J147" s="65"/>
      <c r="K147" s="65"/>
    </row>
    <row r="148" spans="1:11" s="7" customFormat="1" ht="45">
      <c r="A148" s="157" t="s">
        <v>150</v>
      </c>
      <c r="B148" s="156" t="s">
        <v>159</v>
      </c>
      <c r="C148" s="64" t="s">
        <v>131</v>
      </c>
      <c r="D148" s="266"/>
      <c r="E148" s="266"/>
      <c r="F148" s="65"/>
      <c r="G148" s="65"/>
      <c r="H148" s="65"/>
      <c r="I148" s="65"/>
      <c r="J148" s="65"/>
      <c r="K148" s="65"/>
    </row>
    <row r="149" spans="1:11" s="7" customFormat="1" ht="15">
      <c r="A149" s="176"/>
      <c r="B149" s="153"/>
      <c r="C149" s="154"/>
      <c r="D149" s="177"/>
      <c r="E149" s="177"/>
      <c r="F149" s="65"/>
      <c r="G149" s="65"/>
      <c r="H149" s="65"/>
      <c r="I149" s="65"/>
      <c r="J149" s="65"/>
      <c r="K149" s="65"/>
    </row>
    <row r="150" spans="1:8" s="195" customFormat="1" ht="18.75">
      <c r="A150" s="191" t="s">
        <v>70</v>
      </c>
      <c r="B150" s="194"/>
      <c r="C150" s="194"/>
      <c r="D150" s="194"/>
      <c r="E150" s="194"/>
      <c r="F150" s="194"/>
      <c r="H150" s="189"/>
    </row>
    <row r="151" spans="1:8" s="8" customFormat="1" ht="15.75">
      <c r="A151" s="277" t="s">
        <v>83</v>
      </c>
      <c r="B151" s="277"/>
      <c r="C151" s="95"/>
      <c r="D151" s="95"/>
      <c r="E151" s="95"/>
      <c r="F151" s="95"/>
      <c r="H151" s="92"/>
    </row>
    <row r="152" spans="1:8" s="8" customFormat="1" ht="15.75">
      <c r="A152" s="175"/>
      <c r="B152" s="175"/>
      <c r="C152" s="95"/>
      <c r="D152" s="95"/>
      <c r="E152" s="95"/>
      <c r="F152" s="95"/>
      <c r="H152" s="92"/>
    </row>
    <row r="153" spans="1:11" ht="23.25" customHeight="1">
      <c r="A153" s="191" t="s">
        <v>71</v>
      </c>
      <c r="B153" s="58"/>
      <c r="C153" s="68"/>
      <c r="D153" s="57"/>
      <c r="E153" s="57"/>
      <c r="F153" s="57"/>
      <c r="G153" s="57"/>
      <c r="H153" s="57"/>
      <c r="I153" s="57"/>
      <c r="J153" s="57"/>
      <c r="K153" s="57"/>
    </row>
    <row r="154" spans="1:11" s="88" customFormat="1" ht="29.25" customHeight="1">
      <c r="A154" s="90" t="s">
        <v>93</v>
      </c>
      <c r="B154" s="90" t="s">
        <v>37</v>
      </c>
      <c r="C154" s="270" t="s">
        <v>38</v>
      </c>
      <c r="D154" s="270"/>
      <c r="E154" s="89"/>
      <c r="F154" s="89"/>
      <c r="G154" s="89"/>
      <c r="H154" s="89"/>
      <c r="I154" s="89"/>
      <c r="J154" s="89"/>
      <c r="K154" s="89"/>
    </row>
    <row r="155" spans="1:11" ht="66" customHeight="1">
      <c r="A155" s="163">
        <v>1</v>
      </c>
      <c r="B155" s="158" t="s">
        <v>39</v>
      </c>
      <c r="C155" s="261" t="s">
        <v>94</v>
      </c>
      <c r="D155" s="261"/>
      <c r="E155" s="57"/>
      <c r="F155" s="57"/>
      <c r="G155" s="57"/>
      <c r="H155" s="57"/>
      <c r="I155" s="57"/>
      <c r="J155" s="57"/>
      <c r="K155" s="57"/>
    </row>
    <row r="156" spans="1:11" ht="45">
      <c r="A156" s="163">
        <v>2</v>
      </c>
      <c r="B156" s="158" t="s">
        <v>40</v>
      </c>
      <c r="C156" s="261" t="s">
        <v>84</v>
      </c>
      <c r="D156" s="261"/>
      <c r="E156" s="57"/>
      <c r="F156" s="57"/>
      <c r="G156" s="57"/>
      <c r="H156" s="57"/>
      <c r="I156" s="57"/>
      <c r="J156" s="57"/>
      <c r="K156" s="57"/>
    </row>
    <row r="157" spans="1:11" ht="30" customHeight="1">
      <c r="A157" s="263">
        <v>3</v>
      </c>
      <c r="B157" s="262" t="s">
        <v>41</v>
      </c>
      <c r="C157" s="107" t="s">
        <v>42</v>
      </c>
      <c r="D157" s="107" t="s">
        <v>43</v>
      </c>
      <c r="E157" s="57"/>
      <c r="F157" s="57"/>
      <c r="G157" s="57"/>
      <c r="H157" s="57"/>
      <c r="I157" s="57"/>
      <c r="J157" s="57"/>
      <c r="K157" s="57"/>
    </row>
    <row r="158" spans="1:11" ht="15">
      <c r="A158" s="263"/>
      <c r="B158" s="262"/>
      <c r="C158" s="164" t="s">
        <v>110</v>
      </c>
      <c r="D158" s="165" t="s">
        <v>111</v>
      </c>
      <c r="E158" s="57"/>
      <c r="F158" s="57"/>
      <c r="G158" s="57"/>
      <c r="H158" s="57"/>
      <c r="I158" s="57"/>
      <c r="J158" s="57"/>
      <c r="K158" s="57"/>
    </row>
    <row r="159" spans="1:11" ht="78" customHeight="1">
      <c r="A159" s="163">
        <v>4</v>
      </c>
      <c r="B159" s="158" t="s">
        <v>87</v>
      </c>
      <c r="C159" s="261" t="s">
        <v>85</v>
      </c>
      <c r="D159" s="261"/>
      <c r="E159" s="57"/>
      <c r="F159" s="57"/>
      <c r="G159" s="57"/>
      <c r="H159" s="57"/>
      <c r="I159" s="57"/>
      <c r="J159" s="57"/>
      <c r="K159" s="57"/>
    </row>
    <row r="160" spans="1:11" ht="33" customHeight="1" hidden="1">
      <c r="A160" s="263" t="s">
        <v>95</v>
      </c>
      <c r="B160" s="262" t="s">
        <v>44</v>
      </c>
      <c r="C160" s="260"/>
      <c r="D160" s="260"/>
      <c r="E160" s="57"/>
      <c r="F160" s="57"/>
      <c r="G160" s="57"/>
      <c r="H160" s="57"/>
      <c r="I160" s="57"/>
      <c r="J160" s="57"/>
      <c r="K160" s="57"/>
    </row>
    <row r="161" spans="1:11" ht="33" customHeight="1">
      <c r="A161" s="263"/>
      <c r="B161" s="262"/>
      <c r="C161" s="260" t="s">
        <v>88</v>
      </c>
      <c r="D161" s="260"/>
      <c r="E161" s="57"/>
      <c r="F161" s="57"/>
      <c r="G161" s="57"/>
      <c r="H161" s="57"/>
      <c r="I161" s="57"/>
      <c r="J161" s="57"/>
      <c r="K161" s="57"/>
    </row>
    <row r="162" spans="1:11" ht="27" customHeight="1">
      <c r="A162" s="263"/>
      <c r="B162" s="262"/>
      <c r="C162" s="260" t="s">
        <v>89</v>
      </c>
      <c r="D162" s="260"/>
      <c r="E162" s="57"/>
      <c r="F162" s="57"/>
      <c r="G162" s="57"/>
      <c r="H162" s="57"/>
      <c r="I162" s="57"/>
      <c r="J162" s="57"/>
      <c r="K162" s="57"/>
    </row>
    <row r="163" spans="1:11" ht="15" customHeight="1" hidden="1">
      <c r="A163" s="263" t="s">
        <v>96</v>
      </c>
      <c r="B163" s="262" t="s">
        <v>90</v>
      </c>
      <c r="C163" s="271"/>
      <c r="D163" s="272"/>
      <c r="E163" s="57"/>
      <c r="F163" s="57"/>
      <c r="G163" s="57"/>
      <c r="H163" s="57"/>
      <c r="I163" s="57"/>
      <c r="J163" s="57"/>
      <c r="K163" s="57"/>
    </row>
    <row r="164" spans="1:11" ht="15" customHeight="1">
      <c r="A164" s="263"/>
      <c r="B164" s="262"/>
      <c r="C164" s="267" t="s">
        <v>91</v>
      </c>
      <c r="D164" s="267"/>
      <c r="E164" s="57"/>
      <c r="F164" s="57"/>
      <c r="G164" s="57"/>
      <c r="H164" s="57"/>
      <c r="I164" s="57"/>
      <c r="J164" s="57"/>
      <c r="K164" s="57"/>
    </row>
    <row r="165" spans="1:11" ht="15" customHeight="1" hidden="1">
      <c r="A165" s="263"/>
      <c r="B165" s="262"/>
      <c r="C165" s="267"/>
      <c r="D165" s="267"/>
      <c r="E165" s="57"/>
      <c r="F165" s="57"/>
      <c r="G165" s="57"/>
      <c r="H165" s="57"/>
      <c r="I165" s="57"/>
      <c r="J165" s="57"/>
      <c r="K165" s="57"/>
    </row>
    <row r="166" spans="1:11" ht="15">
      <c r="A166" s="263"/>
      <c r="B166" s="262"/>
      <c r="C166" s="267" t="s">
        <v>92</v>
      </c>
      <c r="D166" s="267"/>
      <c r="E166" s="57"/>
      <c r="F166" s="57"/>
      <c r="G166" s="57"/>
      <c r="H166" s="57"/>
      <c r="I166" s="57"/>
      <c r="J166" s="57"/>
      <c r="K166" s="57"/>
    </row>
    <row r="167" spans="1:11" ht="45">
      <c r="A167" s="163" t="s">
        <v>98</v>
      </c>
      <c r="B167" s="158" t="s">
        <v>45</v>
      </c>
      <c r="C167" s="273" t="s">
        <v>86</v>
      </c>
      <c r="D167" s="273"/>
      <c r="E167" s="57"/>
      <c r="F167" s="57"/>
      <c r="G167" s="57"/>
      <c r="H167" s="57"/>
      <c r="I167" s="57"/>
      <c r="J167" s="57"/>
      <c r="K167" s="57"/>
    </row>
    <row r="168" spans="1:11" ht="30">
      <c r="A168" s="163" t="s">
        <v>97</v>
      </c>
      <c r="B168" s="158" t="s">
        <v>46</v>
      </c>
      <c r="C168" s="260" t="s">
        <v>86</v>
      </c>
      <c r="D168" s="260"/>
      <c r="E168" s="57"/>
      <c r="F168" s="57"/>
      <c r="G168" s="57"/>
      <c r="H168" s="57"/>
      <c r="I168" s="57"/>
      <c r="J168" s="57"/>
      <c r="K168" s="57"/>
    </row>
    <row r="169" spans="1:11" ht="34.5" customHeight="1">
      <c r="A169" s="163">
        <v>5</v>
      </c>
      <c r="B169" s="158" t="s">
        <v>47</v>
      </c>
      <c r="C169" s="260" t="s">
        <v>86</v>
      </c>
      <c r="D169" s="260"/>
      <c r="E169" s="57"/>
      <c r="F169" s="57"/>
      <c r="G169" s="57"/>
      <c r="H169" s="57"/>
      <c r="I169" s="57"/>
      <c r="J169" s="57"/>
      <c r="K169" s="57"/>
    </row>
    <row r="417" ht="15">
      <c r="P417" s="5"/>
    </row>
  </sheetData>
  <sheetProtection/>
  <mergeCells count="87">
    <mergeCell ref="D50:E50"/>
    <mergeCell ref="A50:A51"/>
    <mergeCell ref="A151:B151"/>
    <mergeCell ref="A163:A166"/>
    <mergeCell ref="B163:B166"/>
    <mergeCell ref="C50:C51"/>
    <mergeCell ref="A157:A158"/>
    <mergeCell ref="C62:D62"/>
    <mergeCell ref="A60:B60"/>
    <mergeCell ref="A61:B61"/>
    <mergeCell ref="C60:D60"/>
    <mergeCell ref="C61:D61"/>
    <mergeCell ref="A109:D109"/>
    <mergeCell ref="A62:B62"/>
    <mergeCell ref="C165:D165"/>
    <mergeCell ref="C166:D166"/>
    <mergeCell ref="B112:B113"/>
    <mergeCell ref="C112:C113"/>
    <mergeCell ref="D112:E112"/>
    <mergeCell ref="B157:B158"/>
    <mergeCell ref="C169:D169"/>
    <mergeCell ref="C156:D156"/>
    <mergeCell ref="C154:D154"/>
    <mergeCell ref="C155:D155"/>
    <mergeCell ref="C168:D168"/>
    <mergeCell ref="C163:D163"/>
    <mergeCell ref="C160:D160"/>
    <mergeCell ref="C167:D167"/>
    <mergeCell ref="C161:D161"/>
    <mergeCell ref="F112:H112"/>
    <mergeCell ref="E131:E148"/>
    <mergeCell ref="C164:D164"/>
    <mergeCell ref="I112:K112"/>
    <mergeCell ref="C118:C119"/>
    <mergeCell ref="C120:C121"/>
    <mergeCell ref="C116:C117"/>
    <mergeCell ref="D131:D148"/>
    <mergeCell ref="D89:E89"/>
    <mergeCell ref="C162:D162"/>
    <mergeCell ref="A128:A129"/>
    <mergeCell ref="B128:B129"/>
    <mergeCell ref="C128:C129"/>
    <mergeCell ref="D128:E128"/>
    <mergeCell ref="A112:A113"/>
    <mergeCell ref="C159:D159"/>
    <mergeCell ref="B160:B162"/>
    <mergeCell ref="A160:A162"/>
    <mergeCell ref="D39:E39"/>
    <mergeCell ref="F26:H26"/>
    <mergeCell ref="A26:A27"/>
    <mergeCell ref="B26:B27"/>
    <mergeCell ref="C26:C27"/>
    <mergeCell ref="F89:H89"/>
    <mergeCell ref="A86:D86"/>
    <mergeCell ref="A89:A90"/>
    <mergeCell ref="B89:B90"/>
    <mergeCell ref="C89:C90"/>
    <mergeCell ref="C22:D22"/>
    <mergeCell ref="F65:H65"/>
    <mergeCell ref="D53:D57"/>
    <mergeCell ref="E53:E57"/>
    <mergeCell ref="D65:E65"/>
    <mergeCell ref="F39:H39"/>
    <mergeCell ref="A36:D36"/>
    <mergeCell ref="A39:A40"/>
    <mergeCell ref="B39:B40"/>
    <mergeCell ref="C39:C40"/>
    <mergeCell ref="C17:D17"/>
    <mergeCell ref="B50:B51"/>
    <mergeCell ref="A10:D10"/>
    <mergeCell ref="D26:E26"/>
    <mergeCell ref="C21:D21"/>
    <mergeCell ref="C23:D23"/>
    <mergeCell ref="A21:B21"/>
    <mergeCell ref="A22:B22"/>
    <mergeCell ref="A11:C11"/>
    <mergeCell ref="C15:D15"/>
    <mergeCell ref="A49:E49"/>
    <mergeCell ref="A23:B23"/>
    <mergeCell ref="A8:B8"/>
    <mergeCell ref="A9:D9"/>
    <mergeCell ref="A12:D12"/>
    <mergeCell ref="A65:A66"/>
    <mergeCell ref="B65:B66"/>
    <mergeCell ref="C65:C66"/>
    <mergeCell ref="A47:D47"/>
    <mergeCell ref="C16:D16"/>
  </mergeCells>
  <hyperlinks>
    <hyperlink ref="B15" r:id="rId1" display="consultantplus://offline/ref=F45CF4563CDD4427B3BC4A7ED23C0A47C4A704BF76D86D2ECA259383D2S5OEK"/>
  </hyperlink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landscape" paperSize="9" scale="71" r:id="rId2"/>
  <rowBreaks count="1" manualBreakCount="1">
    <brk id="152" max="10" man="1"/>
  </rowBreaks>
  <colBreaks count="1" manualBreakCount="1">
    <brk id="2" max="170" man="1"/>
  </colBreaks>
  <ignoredErrors>
    <ignoredError sqref="C44 I1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101"/>
  <sheetViews>
    <sheetView tabSelected="1" view="pageBreakPreview" zoomScale="90" zoomScaleSheetLayoutView="90" zoomScalePageLayoutView="0" workbookViewId="0" topLeftCell="A87">
      <selection activeCell="C99" sqref="C99"/>
    </sheetView>
  </sheetViews>
  <sheetFormatPr defaultColWidth="8.8515625" defaultRowHeight="15"/>
  <cols>
    <col min="1" max="1" width="31.28125" style="8" customWidth="1"/>
    <col min="2" max="2" width="35.7109375" style="8" customWidth="1"/>
    <col min="3" max="3" width="26.140625" style="8" customWidth="1"/>
    <col min="4" max="4" width="26.8515625" style="8" customWidth="1"/>
    <col min="5" max="5" width="11.140625" style="8" customWidth="1"/>
    <col min="6" max="7" width="13.28125" style="8" customWidth="1"/>
    <col min="8" max="8" width="10.7109375" style="92" customWidth="1"/>
    <col min="9" max="9" width="13.28125" style="8" customWidth="1"/>
    <col min="10" max="10" width="30.7109375" style="8" customWidth="1"/>
    <col min="11" max="16384" width="8.8515625" style="8" customWidth="1"/>
  </cols>
  <sheetData>
    <row r="1" ht="15.75">
      <c r="D1" s="11" t="s">
        <v>48</v>
      </c>
    </row>
    <row r="2" ht="15.75">
      <c r="D2" s="11" t="s">
        <v>154</v>
      </c>
    </row>
    <row r="3" ht="15.75">
      <c r="D3" s="11" t="s">
        <v>1</v>
      </c>
    </row>
    <row r="4" ht="15.75">
      <c r="D4" s="11" t="s">
        <v>190</v>
      </c>
    </row>
    <row r="5" ht="15.75">
      <c r="D5" s="11"/>
    </row>
    <row r="6" spans="1:4" ht="18.75">
      <c r="A6" s="285" t="s">
        <v>59</v>
      </c>
      <c r="B6" s="285"/>
      <c r="C6" s="285"/>
      <c r="D6" s="285"/>
    </row>
    <row r="7" spans="1:4" ht="51" customHeight="1">
      <c r="A7" s="287" t="s">
        <v>200</v>
      </c>
      <c r="B7" s="287"/>
      <c r="C7" s="287"/>
      <c r="D7" s="287"/>
    </row>
    <row r="8" spans="1:10" ht="18.75">
      <c r="A8" s="286" t="str">
        <f>'Мун.задание'!A11</f>
        <v>муниципальное дошкольное образовательное учреждение детский сад № </v>
      </c>
      <c r="B8" s="286"/>
      <c r="C8" s="286"/>
      <c r="D8" s="94">
        <v>56</v>
      </c>
      <c r="E8" s="95"/>
      <c r="F8" s="95"/>
      <c r="G8" s="95"/>
      <c r="H8" s="96"/>
      <c r="I8" s="95"/>
      <c r="J8" s="95"/>
    </row>
    <row r="9" spans="1:10" ht="39" customHeight="1">
      <c r="A9" s="60" t="s">
        <v>74</v>
      </c>
      <c r="B9" s="95"/>
      <c r="C9" s="95"/>
      <c r="D9" s="95"/>
      <c r="E9" s="95"/>
      <c r="F9" s="95"/>
      <c r="G9" s="95"/>
      <c r="H9" s="96"/>
      <c r="I9" s="95"/>
      <c r="J9" s="95"/>
    </row>
    <row r="10" spans="1:10" s="79" customFormat="1" ht="36.75" customHeight="1">
      <c r="A10" s="90" t="s">
        <v>7</v>
      </c>
      <c r="B10" s="90" t="s">
        <v>12</v>
      </c>
      <c r="C10" s="90" t="s">
        <v>13</v>
      </c>
      <c r="D10" s="97"/>
      <c r="E10" s="97"/>
      <c r="F10" s="97"/>
      <c r="G10" s="97"/>
      <c r="H10" s="98"/>
      <c r="I10" s="97"/>
      <c r="J10" s="97"/>
    </row>
    <row r="11" spans="1:10" s="9" customFormat="1" ht="21" customHeight="1">
      <c r="A11" s="99">
        <v>1</v>
      </c>
      <c r="B11" s="100" t="str">
        <f>'Мун.задание'!B16</f>
        <v>85.11</v>
      </c>
      <c r="C11" s="101" t="str">
        <f>'Мун.задание'!C16</f>
        <v>Образование дошкольное</v>
      </c>
      <c r="D11" s="102"/>
      <c r="E11" s="102"/>
      <c r="F11" s="102"/>
      <c r="G11" s="102"/>
      <c r="H11" s="103"/>
      <c r="I11" s="102"/>
      <c r="J11" s="102"/>
    </row>
    <row r="12" spans="1:10" s="9" customFormat="1" ht="30" customHeight="1">
      <c r="A12" s="99">
        <v>2</v>
      </c>
      <c r="B12" s="100" t="str">
        <f>'Мун.задание'!B17</f>
        <v>88.91</v>
      </c>
      <c r="C12" s="101" t="str">
        <f>'Мун.задание'!C17</f>
        <v>Предоставление услуг по дневному уходу за детьми</v>
      </c>
      <c r="D12" s="102"/>
      <c r="E12" s="102"/>
      <c r="F12" s="102"/>
      <c r="G12" s="102"/>
      <c r="H12" s="103"/>
      <c r="I12" s="102"/>
      <c r="J12" s="102"/>
    </row>
    <row r="13" spans="1:10" s="9" customFormat="1" ht="36.75" customHeight="1" hidden="1">
      <c r="A13" s="99"/>
      <c r="B13" s="99" t="e">
        <f>'Мун.задание'!#REF!</f>
        <v>#REF!</v>
      </c>
      <c r="C13" s="99" t="e">
        <f>'Мун.задание'!#REF!</f>
        <v>#REF!</v>
      </c>
      <c r="D13" s="102"/>
      <c r="E13" s="102"/>
      <c r="F13" s="102"/>
      <c r="G13" s="102"/>
      <c r="H13" s="103"/>
      <c r="I13" s="102"/>
      <c r="J13" s="102"/>
    </row>
    <row r="14" spans="1:10" s="9" customFormat="1" ht="36.75" customHeight="1" hidden="1">
      <c r="A14" s="99"/>
      <c r="B14" s="99" t="e">
        <f>'Мун.задание'!#REF!</f>
        <v>#REF!</v>
      </c>
      <c r="C14" s="99" t="e">
        <f>'Мун.задание'!#REF!</f>
        <v>#REF!</v>
      </c>
      <c r="D14" s="102"/>
      <c r="E14" s="102"/>
      <c r="F14" s="102"/>
      <c r="G14" s="102"/>
      <c r="H14" s="103"/>
      <c r="I14" s="102"/>
      <c r="J14" s="102"/>
    </row>
    <row r="15" spans="1:10" s="9" customFormat="1" ht="36.75" customHeight="1" hidden="1">
      <c r="A15" s="99"/>
      <c r="B15" s="99" t="e">
        <f>'Мун.задание'!#REF!</f>
        <v>#REF!</v>
      </c>
      <c r="C15" s="99" t="e">
        <f>'Мун.задание'!#REF!</f>
        <v>#REF!</v>
      </c>
      <c r="D15" s="102"/>
      <c r="E15" s="102"/>
      <c r="F15" s="102"/>
      <c r="G15" s="102"/>
      <c r="H15" s="103"/>
      <c r="I15" s="102"/>
      <c r="J15" s="102"/>
    </row>
    <row r="16" spans="1:10" s="9" customFormat="1" ht="36.75" customHeight="1" hidden="1">
      <c r="A16" s="99"/>
      <c r="B16" s="99" t="e">
        <f>'Мун.задание'!#REF!</f>
        <v>#REF!</v>
      </c>
      <c r="C16" s="99" t="e">
        <f>'Мун.задание'!#REF!</f>
        <v>#REF!</v>
      </c>
      <c r="D16" s="102"/>
      <c r="E16" s="102"/>
      <c r="F16" s="102"/>
      <c r="G16" s="102"/>
      <c r="H16" s="103"/>
      <c r="I16" s="102"/>
      <c r="J16" s="102"/>
    </row>
    <row r="17" spans="1:10" ht="30.75" customHeight="1" hidden="1">
      <c r="A17" s="29"/>
      <c r="B17" s="99" t="e">
        <f>'Мун.задание'!#REF!</f>
        <v>#REF!</v>
      </c>
      <c r="C17" s="99" t="e">
        <f>'Мун.задание'!#REF!</f>
        <v>#REF!</v>
      </c>
      <c r="D17" s="95"/>
      <c r="E17" s="95"/>
      <c r="F17" s="95"/>
      <c r="G17" s="95"/>
      <c r="H17" s="96"/>
      <c r="I17" s="95"/>
      <c r="J17" s="95"/>
    </row>
    <row r="18" spans="1:10" ht="33" customHeight="1">
      <c r="A18" s="104"/>
      <c r="B18" s="95"/>
      <c r="C18" s="95"/>
      <c r="D18" s="95"/>
      <c r="E18" s="95"/>
      <c r="F18" s="95"/>
      <c r="G18" s="95"/>
      <c r="H18" s="96"/>
      <c r="I18" s="95"/>
      <c r="J18" s="95"/>
    </row>
    <row r="19" spans="1:10" ht="18" customHeight="1">
      <c r="A19" s="60" t="s">
        <v>75</v>
      </c>
      <c r="B19" s="95"/>
      <c r="C19" s="95"/>
      <c r="D19" s="95"/>
      <c r="E19" s="95"/>
      <c r="F19" s="95"/>
      <c r="G19" s="95"/>
      <c r="H19" s="96"/>
      <c r="I19" s="95"/>
      <c r="J19" s="95"/>
    </row>
    <row r="20" spans="1:10" ht="27.75" customHeight="1">
      <c r="A20" s="60" t="s">
        <v>68</v>
      </c>
      <c r="B20" s="95"/>
      <c r="C20" s="95"/>
      <c r="D20" s="95"/>
      <c r="E20" s="95"/>
      <c r="F20" s="95"/>
      <c r="G20" s="95"/>
      <c r="H20" s="96"/>
      <c r="I20" s="95"/>
      <c r="J20" s="95"/>
    </row>
    <row r="21" spans="1:10" ht="29.25" customHeight="1">
      <c r="A21" s="278" t="s">
        <v>14</v>
      </c>
      <c r="B21" s="279"/>
      <c r="C21" s="280" t="str">
        <f>'Мун.задание'!C21</f>
        <v>Реализация основных общеобразовательных программ дошкольного образования</v>
      </c>
      <c r="D21" s="280"/>
      <c r="E21" s="95"/>
      <c r="F21" s="95"/>
      <c r="G21" s="95"/>
      <c r="H21" s="96"/>
      <c r="I21" s="95"/>
      <c r="J21" s="95"/>
    </row>
    <row r="22" spans="1:10" ht="28.5" customHeight="1">
      <c r="A22" s="278" t="s">
        <v>132</v>
      </c>
      <c r="B22" s="279"/>
      <c r="C22" s="280" t="str">
        <f>'Мун.задание'!C22</f>
        <v>БВ24</v>
      </c>
      <c r="D22" s="280"/>
      <c r="E22" s="95"/>
      <c r="F22" s="95"/>
      <c r="G22" s="95"/>
      <c r="H22" s="96"/>
      <c r="I22" s="95"/>
      <c r="J22" s="95"/>
    </row>
    <row r="23" spans="1:10" ht="21.75" customHeight="1">
      <c r="A23" s="278" t="s">
        <v>15</v>
      </c>
      <c r="B23" s="279"/>
      <c r="C23" s="280" t="str">
        <f>'Мун.задание'!C23</f>
        <v>Физические лица в возрасте до 8 лет</v>
      </c>
      <c r="D23" s="280"/>
      <c r="E23" s="95"/>
      <c r="F23" s="95"/>
      <c r="G23" s="95"/>
      <c r="H23" s="96"/>
      <c r="I23" s="95"/>
      <c r="J23" s="95"/>
    </row>
    <row r="24" spans="1:10" ht="8.25" customHeight="1">
      <c r="A24" s="104"/>
      <c r="B24" s="95"/>
      <c r="C24" s="95"/>
      <c r="D24" s="95"/>
      <c r="E24" s="95"/>
      <c r="F24" s="95"/>
      <c r="G24" s="95"/>
      <c r="H24" s="96"/>
      <c r="I24" s="95"/>
      <c r="J24" s="95"/>
    </row>
    <row r="25" spans="1:10" ht="20.25">
      <c r="A25" s="60" t="s">
        <v>49</v>
      </c>
      <c r="B25" s="95"/>
      <c r="C25" s="95"/>
      <c r="D25" s="95"/>
      <c r="E25" s="95"/>
      <c r="F25" s="95"/>
      <c r="G25" s="95"/>
      <c r="H25" s="96"/>
      <c r="I25" s="95"/>
      <c r="J25" s="95"/>
    </row>
    <row r="26" spans="1:10" s="79" customFormat="1" ht="15" customHeight="1">
      <c r="A26" s="270" t="s">
        <v>17</v>
      </c>
      <c r="B26" s="270" t="s">
        <v>18</v>
      </c>
      <c r="C26" s="270" t="s">
        <v>19</v>
      </c>
      <c r="D26" s="270" t="s">
        <v>16</v>
      </c>
      <c r="E26" s="270"/>
      <c r="F26" s="270"/>
      <c r="G26" s="270"/>
      <c r="H26" s="270"/>
      <c r="I26" s="270"/>
      <c r="J26" s="270"/>
    </row>
    <row r="27" spans="1:10" s="79" customFormat="1" ht="60">
      <c r="A27" s="270"/>
      <c r="B27" s="270"/>
      <c r="C27" s="270"/>
      <c r="D27" s="90" t="s">
        <v>21</v>
      </c>
      <c r="E27" s="90" t="s">
        <v>22</v>
      </c>
      <c r="F27" s="90" t="s">
        <v>50</v>
      </c>
      <c r="G27" s="90" t="s">
        <v>51</v>
      </c>
      <c r="H27" s="90" t="s">
        <v>52</v>
      </c>
      <c r="I27" s="90" t="s">
        <v>53</v>
      </c>
      <c r="J27" s="90" t="s">
        <v>54</v>
      </c>
    </row>
    <row r="28" spans="1:10" s="79" customFormat="1" ht="30">
      <c r="A28" s="159" t="s">
        <v>143</v>
      </c>
      <c r="B28" s="156" t="s">
        <v>144</v>
      </c>
      <c r="C28" s="107" t="str">
        <f>'Мун.задание'!C29</f>
        <v>Очная</v>
      </c>
      <c r="D28" s="105" t="str">
        <f>'Мун.задание'!D29</f>
        <v>Степень освоения образовательных программ</v>
      </c>
      <c r="E28" s="70" t="s">
        <v>24</v>
      </c>
      <c r="F28" s="29">
        <f>'Мун.задание'!F29</f>
        <v>0</v>
      </c>
      <c r="G28" s="12">
        <v>0</v>
      </c>
      <c r="H28" s="70">
        <f>'Мун.задание'!$F$36</f>
        <v>2</v>
      </c>
      <c r="I28" s="106">
        <f>G28-F28+2</f>
        <v>2</v>
      </c>
      <c r="J28" s="13"/>
    </row>
    <row r="29" spans="1:10" ht="28.5" customHeight="1">
      <c r="A29" s="143" t="str">
        <f>'Мун.задание'!A30</f>
        <v>801011О.99.0.БВ24ДМ62000</v>
      </c>
      <c r="B29" s="105" t="str">
        <f>'Мун.задание'!B30</f>
        <v>Дети от 1 года до 3 лет</v>
      </c>
      <c r="C29" s="107" t="str">
        <f>'Мун.задание'!C30</f>
        <v>Очная</v>
      </c>
      <c r="D29" s="105" t="str">
        <f>'Мун.задание'!D30</f>
        <v>Степень освоения образовательных программ</v>
      </c>
      <c r="E29" s="70" t="s">
        <v>24</v>
      </c>
      <c r="F29" s="29">
        <f>'Мун.задание'!F30</f>
        <v>0</v>
      </c>
      <c r="G29" s="12">
        <v>0</v>
      </c>
      <c r="H29" s="70">
        <f>'Мун.задание'!$F$36</f>
        <v>2</v>
      </c>
      <c r="I29" s="106">
        <f>G29-F29+2</f>
        <v>2</v>
      </c>
      <c r="J29" s="13"/>
    </row>
    <row r="30" spans="1:10" ht="30.75" customHeight="1">
      <c r="A30" s="143" t="str">
        <f>'Мун.задание'!A31</f>
        <v>801011О.99.0.БВ24ДН82000</v>
      </c>
      <c r="B30" s="105" t="str">
        <f>'Мун.задание'!B31</f>
        <v>Дети от 3 лет до 8 лет</v>
      </c>
      <c r="C30" s="107" t="str">
        <f>'Мун.задание'!C31</f>
        <v>Очная</v>
      </c>
      <c r="D30" s="105" t="str">
        <f>'Мун.задание'!D31</f>
        <v>Степень освоения образовательных программ</v>
      </c>
      <c r="E30" s="70" t="s">
        <v>24</v>
      </c>
      <c r="F30" s="29">
        <f>'Мун.задание'!F31</f>
        <v>0</v>
      </c>
      <c r="G30" s="12">
        <v>0</v>
      </c>
      <c r="H30" s="70">
        <f>'Мун.задание'!$F$36</f>
        <v>2</v>
      </c>
      <c r="I30" s="106">
        <f>G30-F30+2</f>
        <v>2</v>
      </c>
      <c r="J30" s="14"/>
    </row>
    <row r="31" spans="1:10" ht="58.5" customHeight="1">
      <c r="A31" s="143" t="str">
        <f>'Мун.задание'!A32</f>
        <v>801011О.99.0.БВ24АБ22000</v>
      </c>
      <c r="B31" s="105" t="str">
        <f>'Мун.задание'!B32</f>
        <v>Адаптированная образовательная программа для детей с ограниченными возможностями здоровья от 1 года до 3 лет</v>
      </c>
      <c r="C31" s="107" t="str">
        <f>'Мун.задание'!C32</f>
        <v>Очная</v>
      </c>
      <c r="D31" s="105" t="str">
        <f>'Мун.задание'!D32</f>
        <v>Степень освоения образовательных программ</v>
      </c>
      <c r="E31" s="70" t="s">
        <v>24</v>
      </c>
      <c r="F31" s="29">
        <f>'Мун.задание'!F32</f>
        <v>0</v>
      </c>
      <c r="G31" s="12">
        <v>0</v>
      </c>
      <c r="H31" s="70">
        <f>'Мун.задание'!$F$36</f>
        <v>2</v>
      </c>
      <c r="I31" s="106">
        <f>G31-F31+2</f>
        <v>2</v>
      </c>
      <c r="J31" s="14"/>
    </row>
    <row r="32" spans="1:10" ht="52.5" customHeight="1">
      <c r="A32" s="143" t="s">
        <v>117</v>
      </c>
      <c r="B32" s="105" t="str">
        <f>'Мун.задание'!B33</f>
        <v>Адаптированная образовательная программа для детей с ограниченными возможностями здоровья с 3 лет до 8 лет</v>
      </c>
      <c r="C32" s="107" t="str">
        <f>'Мун.задание'!C33</f>
        <v>Очная</v>
      </c>
      <c r="D32" s="105" t="str">
        <f>'Мун.задание'!D33</f>
        <v>Степень освоения образовательных программ</v>
      </c>
      <c r="E32" s="70" t="s">
        <v>24</v>
      </c>
      <c r="F32" s="29">
        <f>'Мун.задание'!F33</f>
        <v>95</v>
      </c>
      <c r="G32" s="12">
        <v>95</v>
      </c>
      <c r="H32" s="70">
        <f>'Мун.задание'!$F$36</f>
        <v>2</v>
      </c>
      <c r="I32" s="106">
        <v>95</v>
      </c>
      <c r="J32" s="14"/>
    </row>
    <row r="33" spans="1:10" ht="26.25" customHeight="1">
      <c r="A33" s="60" t="s">
        <v>25</v>
      </c>
      <c r="B33" s="95"/>
      <c r="C33" s="95"/>
      <c r="D33" s="95"/>
      <c r="E33" s="95"/>
      <c r="F33" s="95"/>
      <c r="G33" s="95"/>
      <c r="H33" s="96"/>
      <c r="I33" s="95"/>
      <c r="J33" s="95"/>
    </row>
    <row r="34" spans="1:10" s="79" customFormat="1" ht="15" customHeight="1">
      <c r="A34" s="270" t="s">
        <v>17</v>
      </c>
      <c r="B34" s="270" t="s">
        <v>18</v>
      </c>
      <c r="C34" s="270" t="s">
        <v>19</v>
      </c>
      <c r="D34" s="270" t="s">
        <v>25</v>
      </c>
      <c r="E34" s="270"/>
      <c r="F34" s="270"/>
      <c r="G34" s="270"/>
      <c r="H34" s="270"/>
      <c r="I34" s="270"/>
      <c r="J34" s="270"/>
    </row>
    <row r="35" spans="1:10" s="79" customFormat="1" ht="66" customHeight="1">
      <c r="A35" s="270"/>
      <c r="B35" s="270"/>
      <c r="C35" s="270"/>
      <c r="D35" s="90" t="s">
        <v>21</v>
      </c>
      <c r="E35" s="90" t="s">
        <v>22</v>
      </c>
      <c r="F35" s="90" t="s">
        <v>50</v>
      </c>
      <c r="G35" s="90" t="s">
        <v>51</v>
      </c>
      <c r="H35" s="90" t="s">
        <v>52</v>
      </c>
      <c r="I35" s="90" t="s">
        <v>53</v>
      </c>
      <c r="J35" s="90" t="s">
        <v>54</v>
      </c>
    </row>
    <row r="36" spans="1:10" s="79" customFormat="1" ht="18.75" customHeight="1">
      <c r="A36" s="202" t="s">
        <v>143</v>
      </c>
      <c r="B36" s="186" t="s">
        <v>144</v>
      </c>
      <c r="C36" s="200" t="str">
        <f>'Мун.задание'!C42</f>
        <v>Очная</v>
      </c>
      <c r="D36" s="108" t="str">
        <f>'Мун.задание'!D42</f>
        <v>число воспитанников</v>
      </c>
      <c r="E36" s="108" t="str">
        <f>'Мун.задание'!E42</f>
        <v>человек</v>
      </c>
      <c r="F36" s="32">
        <f>'Мун.задание'!F42</f>
        <v>0</v>
      </c>
      <c r="G36" s="15"/>
      <c r="H36" s="70">
        <f>'Мун.задание'!$F$47</f>
        <v>10</v>
      </c>
      <c r="I36" s="111" t="e">
        <f>(G36/F36*100+10)-100</f>
        <v>#DIV/0!</v>
      </c>
      <c r="J36" s="14"/>
    </row>
    <row r="37" spans="1:10" ht="19.5" customHeight="1">
      <c r="A37" s="203" t="str">
        <f>'Мун.задание'!A43</f>
        <v>801011О.99.0.БВ24ДМ62000</v>
      </c>
      <c r="B37" s="201" t="str">
        <f>'Мун.задание'!B43</f>
        <v>Дети от 1 года до 3 лет</v>
      </c>
      <c r="C37" s="200" t="str">
        <f>'Мун.задание'!C43</f>
        <v>Очная</v>
      </c>
      <c r="D37" s="108" t="str">
        <f>'Мун.задание'!D43</f>
        <v>число воспитанников</v>
      </c>
      <c r="E37" s="108" t="str">
        <f>'Мун.задание'!E43</f>
        <v>человек</v>
      </c>
      <c r="F37" s="32">
        <f>'Мун.задание'!F43</f>
        <v>0</v>
      </c>
      <c r="G37" s="15">
        <v>0</v>
      </c>
      <c r="H37" s="70">
        <f>'Мун.задание'!$F$47</f>
        <v>10</v>
      </c>
      <c r="I37" s="111" t="e">
        <f>(G37/F37*100+10)-100</f>
        <v>#DIV/0!</v>
      </c>
      <c r="J37" s="14"/>
    </row>
    <row r="38" spans="1:10" ht="19.5" customHeight="1">
      <c r="A38" s="203" t="str">
        <f>'Мун.задание'!A44</f>
        <v>801011О.99.0.БВ24ДН82000</v>
      </c>
      <c r="B38" s="201" t="str">
        <f>'Мун.задание'!B44</f>
        <v>Дети от 3 лет до 8 лет</v>
      </c>
      <c r="C38" s="200" t="str">
        <f>'Мун.задание'!C44</f>
        <v>Очная</v>
      </c>
      <c r="D38" s="108" t="str">
        <f>'Мун.задание'!D44</f>
        <v>число воспитанников</v>
      </c>
      <c r="E38" s="108" t="str">
        <f>'Мун.задание'!E44</f>
        <v>человек</v>
      </c>
      <c r="F38" s="32">
        <f>'Мун.задание'!F44</f>
        <v>0</v>
      </c>
      <c r="G38" s="15">
        <v>0</v>
      </c>
      <c r="H38" s="70">
        <f>'Мун.задание'!$F$47</f>
        <v>10</v>
      </c>
      <c r="I38" s="111" t="e">
        <f>(G38/F38*100+10)-100</f>
        <v>#DIV/0!</v>
      </c>
      <c r="J38" s="14"/>
    </row>
    <row r="39" spans="1:10" ht="39" customHeight="1">
      <c r="A39" s="203" t="str">
        <f>'Мун.задание'!A45</f>
        <v>801011О.99.0.БВ24АБ22000</v>
      </c>
      <c r="B39" s="201" t="str">
        <f>'Мун.задание'!B45</f>
        <v>Адаптированная образовательная программа для детей с ограниченными возможностями здоровья от 1 года до 3 лет</v>
      </c>
      <c r="C39" s="200" t="str">
        <f>'Мун.задание'!C45</f>
        <v>Очная</v>
      </c>
      <c r="D39" s="108" t="str">
        <f>'Мун.задание'!D45</f>
        <v>число воспитанников</v>
      </c>
      <c r="E39" s="108" t="str">
        <f>'Мун.задание'!E45</f>
        <v>человек</v>
      </c>
      <c r="F39" s="32">
        <f>'Мун.задание'!F45</f>
        <v>0</v>
      </c>
      <c r="G39" s="15"/>
      <c r="H39" s="70">
        <f>'Мун.задание'!$F$47</f>
        <v>10</v>
      </c>
      <c r="I39" s="111" t="e">
        <f>(G39/F39*100+10)-100</f>
        <v>#DIV/0!</v>
      </c>
      <c r="J39" s="14"/>
    </row>
    <row r="40" spans="1:10" ht="39" customHeight="1">
      <c r="A40" s="204" t="str">
        <f>'Мун.задание'!A33</f>
        <v>801011О.99.0.БВ24АВ42000</v>
      </c>
      <c r="B40" s="158" t="str">
        <f>'Мун.задание'!B46</f>
        <v>Адаптированная образовательная программа для детей с ограниченными возможностями здоровья с 3 лет до 8 лет</v>
      </c>
      <c r="C40" s="107" t="str">
        <f>'Мун.задание'!C46</f>
        <v>Очная</v>
      </c>
      <c r="D40" s="108" t="str">
        <f>'Мун.задание'!D46</f>
        <v>число воспитанников</v>
      </c>
      <c r="E40" s="108" t="str">
        <f>'Мун.задание'!E46</f>
        <v>человек</v>
      </c>
      <c r="F40" s="32">
        <f>'Мун.задание'!F46</f>
        <v>47</v>
      </c>
      <c r="G40" s="15">
        <v>51</v>
      </c>
      <c r="H40" s="70">
        <f>'Мун.задание'!$F$47</f>
        <v>10</v>
      </c>
      <c r="I40" s="111">
        <f>(G40/F40*100+10)-100</f>
        <v>18.510638297872333</v>
      </c>
      <c r="J40" s="14"/>
    </row>
    <row r="41" spans="1:10" ht="15" customHeight="1" hidden="1">
      <c r="A41" s="281" t="e">
        <f>'Мун.задание'!#REF!</f>
        <v>#REF!</v>
      </c>
      <c r="B41" s="283" t="e">
        <f>'Мун.задание'!#REF!</f>
        <v>#REF!</v>
      </c>
      <c r="C41" s="283" t="e">
        <f>'Мун.задание'!#REF!</f>
        <v>#REF!</v>
      </c>
      <c r="D41" s="108" t="e">
        <f>'Мун.задание'!#REF!</f>
        <v>#REF!</v>
      </c>
      <c r="E41" s="108" t="e">
        <f>'Мун.задание'!#REF!</f>
        <v>#REF!</v>
      </c>
      <c r="F41" s="29" t="e">
        <f>'Мун.задание'!#REF!</f>
        <v>#REF!</v>
      </c>
      <c r="G41" s="12"/>
      <c r="H41" s="70">
        <f>'Мун.задание'!$F$47</f>
        <v>10</v>
      </c>
      <c r="I41" s="111" t="e">
        <f>(G41/F41*100+5)-100</f>
        <v>#REF!</v>
      </c>
      <c r="J41" s="14"/>
    </row>
    <row r="42" spans="1:10" ht="15" customHeight="1" hidden="1">
      <c r="A42" s="282"/>
      <c r="B42" s="284"/>
      <c r="C42" s="284"/>
      <c r="D42" s="108" t="e">
        <f>'Мун.задание'!#REF!</f>
        <v>#REF!</v>
      </c>
      <c r="E42" s="108" t="e">
        <f>'Мун.задание'!#REF!</f>
        <v>#REF!</v>
      </c>
      <c r="F42" s="109" t="e">
        <f>'Мун.задание'!#REF!/2</f>
        <v>#REF!</v>
      </c>
      <c r="G42" s="12"/>
      <c r="H42" s="70">
        <f>'Мун.задание'!$F$47</f>
        <v>10</v>
      </c>
      <c r="I42" s="111" t="e">
        <f>(G42/F42*100+5)-100</f>
        <v>#REF!</v>
      </c>
      <c r="J42" s="14"/>
    </row>
    <row r="43" spans="1:10" ht="15" customHeight="1" hidden="1">
      <c r="A43" s="281" t="e">
        <f>'Мун.задание'!#REF!</f>
        <v>#REF!</v>
      </c>
      <c r="B43" s="283" t="e">
        <f>'Мун.задание'!#REF!</f>
        <v>#REF!</v>
      </c>
      <c r="C43" s="283" t="e">
        <f>'Мун.задание'!#REF!</f>
        <v>#REF!</v>
      </c>
      <c r="D43" s="108" t="e">
        <f>'Мун.задание'!#REF!</f>
        <v>#REF!</v>
      </c>
      <c r="E43" s="108" t="e">
        <f>'Мун.задание'!#REF!</f>
        <v>#REF!</v>
      </c>
      <c r="F43" s="29" t="e">
        <f>'Мун.задание'!#REF!</f>
        <v>#REF!</v>
      </c>
      <c r="G43" s="12"/>
      <c r="H43" s="70">
        <f>'Мун.задание'!$F$47</f>
        <v>10</v>
      </c>
      <c r="I43" s="111" t="e">
        <f>(G43/F43*100+5)-100</f>
        <v>#REF!</v>
      </c>
      <c r="J43" s="14"/>
    </row>
    <row r="44" spans="1:10" ht="15" customHeight="1" hidden="1">
      <c r="A44" s="282"/>
      <c r="B44" s="284"/>
      <c r="C44" s="284"/>
      <c r="D44" s="108" t="e">
        <f>'Мун.задание'!#REF!</f>
        <v>#REF!</v>
      </c>
      <c r="E44" s="108" t="e">
        <f>'Мун.задание'!#REF!</f>
        <v>#REF!</v>
      </c>
      <c r="F44" s="109" t="e">
        <f>'Мун.задание'!#REF!/2</f>
        <v>#REF!</v>
      </c>
      <c r="G44" s="12"/>
      <c r="H44" s="70">
        <f>'Мун.задание'!$F$47</f>
        <v>10</v>
      </c>
      <c r="I44" s="111" t="e">
        <f>(G44/F44*100+5)-100</f>
        <v>#REF!</v>
      </c>
      <c r="J44" s="14"/>
    </row>
    <row r="45" spans="1:10" ht="15.75">
      <c r="A45" s="110"/>
      <c r="B45" s="110"/>
      <c r="C45" s="110"/>
      <c r="D45" s="110"/>
      <c r="E45" s="110"/>
      <c r="F45" s="110"/>
      <c r="G45" s="17"/>
      <c r="H45" s="112"/>
      <c r="I45" s="110"/>
      <c r="J45" s="17"/>
    </row>
    <row r="46" spans="1:10" ht="20.25">
      <c r="A46" s="60" t="s">
        <v>80</v>
      </c>
      <c r="B46" s="95"/>
      <c r="C46" s="95"/>
      <c r="D46" s="95"/>
      <c r="E46" s="95"/>
      <c r="F46" s="95"/>
      <c r="G46" s="95"/>
      <c r="H46" s="96"/>
      <c r="I46" s="95"/>
      <c r="J46" s="95"/>
    </row>
    <row r="47" spans="1:10" ht="20.25" customHeight="1">
      <c r="A47" s="278" t="s">
        <v>14</v>
      </c>
      <c r="B47" s="279"/>
      <c r="C47" s="280" t="str">
        <f>'Мун.задание'!C60</f>
        <v>Предоставление услуг по дневному уходу за детьми</v>
      </c>
      <c r="D47" s="280"/>
      <c r="E47" s="95"/>
      <c r="F47" s="95"/>
      <c r="G47" s="95"/>
      <c r="H47" s="96"/>
      <c r="I47" s="95"/>
      <c r="J47" s="95"/>
    </row>
    <row r="48" spans="1:10" ht="31.5" customHeight="1">
      <c r="A48" s="278" t="str">
        <f>'Мун.задание'!A61</f>
        <v>Код услуги по общероссийскому базовому (отраслевому) переченю услуг</v>
      </c>
      <c r="B48" s="279"/>
      <c r="C48" s="280" t="str">
        <f>'Мун.задание'!C61</f>
        <v>БВ19</v>
      </c>
      <c r="D48" s="280"/>
      <c r="E48" s="95"/>
      <c r="F48" s="95"/>
      <c r="G48" s="95"/>
      <c r="H48" s="96"/>
      <c r="I48" s="95"/>
      <c r="J48" s="95"/>
    </row>
    <row r="49" spans="1:10" ht="20.25" customHeight="1">
      <c r="A49" s="278" t="s">
        <v>15</v>
      </c>
      <c r="B49" s="279"/>
      <c r="C49" s="280" t="str">
        <f>'Мун.задание'!C62</f>
        <v>Физические лица в возрасте до 8 лет</v>
      </c>
      <c r="D49" s="280"/>
      <c r="E49" s="95"/>
      <c r="F49" s="95"/>
      <c r="G49" s="95"/>
      <c r="H49" s="96"/>
      <c r="I49" s="95"/>
      <c r="J49" s="95"/>
    </row>
    <row r="50" spans="1:10" ht="15.75">
      <c r="A50" s="104"/>
      <c r="B50" s="95"/>
      <c r="C50" s="95"/>
      <c r="D50" s="95"/>
      <c r="E50" s="95"/>
      <c r="F50" s="95"/>
      <c r="G50" s="95"/>
      <c r="H50" s="96"/>
      <c r="I50" s="95"/>
      <c r="J50" s="95"/>
    </row>
    <row r="51" spans="1:10" ht="21" customHeight="1">
      <c r="A51" s="60" t="s">
        <v>34</v>
      </c>
      <c r="B51" s="95"/>
      <c r="C51" s="95"/>
      <c r="D51" s="95"/>
      <c r="E51" s="95"/>
      <c r="F51" s="95"/>
      <c r="G51" s="95"/>
      <c r="H51" s="96"/>
      <c r="I51" s="95"/>
      <c r="J51" s="95"/>
    </row>
    <row r="52" spans="1:10" s="79" customFormat="1" ht="15" customHeight="1">
      <c r="A52" s="270" t="s">
        <v>17</v>
      </c>
      <c r="B52" s="270" t="s">
        <v>18</v>
      </c>
      <c r="C52" s="270" t="s">
        <v>35</v>
      </c>
      <c r="D52" s="270" t="s">
        <v>34</v>
      </c>
      <c r="E52" s="270"/>
      <c r="F52" s="270"/>
      <c r="G52" s="270"/>
      <c r="H52" s="270"/>
      <c r="I52" s="270"/>
      <c r="J52" s="270"/>
    </row>
    <row r="53" spans="1:10" s="79" customFormat="1" ht="72" customHeight="1">
      <c r="A53" s="270"/>
      <c r="B53" s="270"/>
      <c r="C53" s="270"/>
      <c r="D53" s="90" t="s">
        <v>21</v>
      </c>
      <c r="E53" s="90" t="s">
        <v>22</v>
      </c>
      <c r="F53" s="90" t="s">
        <v>50</v>
      </c>
      <c r="G53" s="90" t="s">
        <v>51</v>
      </c>
      <c r="H53" s="90" t="s">
        <v>52</v>
      </c>
      <c r="I53" s="90" t="s">
        <v>53</v>
      </c>
      <c r="J53" s="90" t="s">
        <v>54</v>
      </c>
    </row>
    <row r="54" spans="1:10" s="79" customFormat="1" ht="45">
      <c r="A54" s="142" t="str">
        <f>'Мун.задание'!A68</f>
        <v>853211О.99.0.БВ19АБ70001</v>
      </c>
      <c r="B54" s="156" t="s">
        <v>159</v>
      </c>
      <c r="C54" s="114" t="str">
        <f>'Мун.задание'!C68</f>
        <v>Группа полного дня</v>
      </c>
      <c r="D54" s="113" t="str">
        <f>'Мун.задание'!D68</f>
        <v>Удовлетворенность потребителя</v>
      </c>
      <c r="E54" s="115" t="str">
        <f>'Мун.задание'!E68</f>
        <v>%</v>
      </c>
      <c r="F54" s="29">
        <f>'Мун.задание'!F68</f>
        <v>0</v>
      </c>
      <c r="G54" s="12">
        <v>0</v>
      </c>
      <c r="H54" s="70">
        <v>2</v>
      </c>
      <c r="I54" s="106">
        <f>G54-F54+2</f>
        <v>2</v>
      </c>
      <c r="J54" s="12"/>
    </row>
    <row r="55" spans="1:10" ht="48" customHeight="1">
      <c r="A55" s="142" t="str">
        <f>'Мун.задание'!A69</f>
        <v>853211О.99.0.БВ19АБ76000</v>
      </c>
      <c r="B55" s="113" t="str">
        <f>'Мун.задание'!B69</f>
        <v>Обучающиеся, за исключением детей инвалидов и инвалидов, 
от 1 года до 3 лет
</v>
      </c>
      <c r="C55" s="114" t="str">
        <f>'Мун.задание'!C69</f>
        <v>Группа полного дня</v>
      </c>
      <c r="D55" s="113" t="str">
        <f>'Мун.задание'!D69</f>
        <v>Удовлетворенность потребителя</v>
      </c>
      <c r="E55" s="115" t="str">
        <f>'Мун.задание'!E69</f>
        <v>%</v>
      </c>
      <c r="F55" s="29">
        <f>'Мун.задание'!F69</f>
        <v>0</v>
      </c>
      <c r="G55" s="12">
        <v>0</v>
      </c>
      <c r="H55" s="70">
        <v>2</v>
      </c>
      <c r="I55" s="106">
        <f aca="true" t="shared" si="0" ref="I55:I61">G55-F55+2</f>
        <v>2</v>
      </c>
      <c r="J55" s="12"/>
    </row>
    <row r="56" spans="1:10" ht="45">
      <c r="A56" s="142" t="str">
        <f>'Мун.задание'!A70</f>
        <v>853211О.99.0.БВ19АБ82000</v>
      </c>
      <c r="B56" s="113" t="str">
        <f>'Мун.задание'!B70</f>
        <v>Обучающиеся, за исключением детей инвалидов и инвалидов, 
от 3 лет до 8 лет</v>
      </c>
      <c r="C56" s="114" t="str">
        <f>'Мун.задание'!C70</f>
        <v>Группа полного дня</v>
      </c>
      <c r="D56" s="113" t="str">
        <f>'Мун.задание'!D70</f>
        <v>Удовлетворенность потребителя</v>
      </c>
      <c r="E56" s="115" t="str">
        <f>'Мун.задание'!E70</f>
        <v>%</v>
      </c>
      <c r="F56" s="29">
        <f>'Мун.задание'!F70</f>
        <v>0</v>
      </c>
      <c r="G56" s="12">
        <v>0</v>
      </c>
      <c r="H56" s="70">
        <v>2</v>
      </c>
      <c r="I56" s="106">
        <f t="shared" si="0"/>
        <v>2</v>
      </c>
      <c r="J56" s="12"/>
    </row>
    <row r="57" spans="1:10" ht="30">
      <c r="A57" s="142" t="str">
        <f>'Мун.задание'!A71</f>
        <v>853211О.99.0.БВ19АА02001</v>
      </c>
      <c r="B57" s="156" t="s">
        <v>151</v>
      </c>
      <c r="C57" s="114" t="str">
        <f>'Мун.задание'!C71</f>
        <v>Группа полного дня</v>
      </c>
      <c r="D57" s="113" t="str">
        <f>'Мун.задание'!D71</f>
        <v>Удовлетворенность потребителя</v>
      </c>
      <c r="E57" s="115" t="str">
        <f>'Мун.задание'!E71</f>
        <v>%</v>
      </c>
      <c r="F57" s="29">
        <f>'Мун.задание'!F71</f>
        <v>0</v>
      </c>
      <c r="G57" s="12">
        <v>0</v>
      </c>
      <c r="H57" s="70">
        <v>2</v>
      </c>
      <c r="I57" s="106">
        <f>G57-F57+2</f>
        <v>2</v>
      </c>
      <c r="J57" s="12"/>
    </row>
    <row r="58" spans="1:10" ht="30">
      <c r="A58" s="142" t="str">
        <f>'Мун.задание'!A72</f>
        <v>853211О.99.0.БВ19АА08000</v>
      </c>
      <c r="B58" s="113" t="str">
        <f>'Мун.задание'!B72</f>
        <v>Дети-инвалиды от 1 года до 3 лет</v>
      </c>
      <c r="C58" s="114" t="str">
        <f>'Мун.задание'!C72</f>
        <v>Группа полного дня</v>
      </c>
      <c r="D58" s="113" t="str">
        <f>'Мун.задание'!D72</f>
        <v>Удовлетворенность потребителя</v>
      </c>
      <c r="E58" s="115" t="str">
        <f>'Мун.задание'!E72</f>
        <v>%</v>
      </c>
      <c r="F58" s="29">
        <f>'Мун.задание'!F72</f>
        <v>0</v>
      </c>
      <c r="G58" s="12">
        <v>0</v>
      </c>
      <c r="H58" s="70">
        <v>2</v>
      </c>
      <c r="I58" s="106">
        <f t="shared" si="0"/>
        <v>2</v>
      </c>
      <c r="J58" s="12"/>
    </row>
    <row r="59" spans="1:10" ht="30">
      <c r="A59" s="142" t="str">
        <f>'Мун.задание'!A73</f>
        <v>853211О.99.0.БВ19АА14000</v>
      </c>
      <c r="B59" s="113" t="str">
        <f>'Мун.задание'!B73</f>
        <v>Дети-инвалиды от 3 лет до 8 лет</v>
      </c>
      <c r="C59" s="114" t="str">
        <f>'Мун.задание'!C73</f>
        <v>Группа полного дня</v>
      </c>
      <c r="D59" s="113" t="str">
        <f>'Мун.задание'!D73</f>
        <v>Удовлетворенность потребителя</v>
      </c>
      <c r="E59" s="115" t="str">
        <f>'Мун.задание'!E73</f>
        <v>%</v>
      </c>
      <c r="F59" s="29">
        <f>'Мун.задание'!F73</f>
        <v>0</v>
      </c>
      <c r="G59" s="12">
        <v>0</v>
      </c>
      <c r="H59" s="70">
        <v>2</v>
      </c>
      <c r="I59" s="106">
        <f t="shared" si="0"/>
        <v>2</v>
      </c>
      <c r="J59" s="12"/>
    </row>
    <row r="60" spans="1:10" ht="30">
      <c r="A60" s="142" t="str">
        <f>'Мун.задание'!A74</f>
        <v>853211О.99.0.БВ19АБ34000</v>
      </c>
      <c r="B60" s="113" t="str">
        <f>'Мун.задание'!B74</f>
        <v>Дети с туберкулезной интоксикацией от 1 года до 3 лет</v>
      </c>
      <c r="C60" s="114" t="str">
        <f>'Мун.задание'!C74</f>
        <v>Группа полного дня</v>
      </c>
      <c r="D60" s="113" t="str">
        <f>'Мун.задание'!D74</f>
        <v>Удовлетворенность потребителя</v>
      </c>
      <c r="E60" s="115" t="str">
        <f>'Мун.задание'!E74</f>
        <v>%</v>
      </c>
      <c r="F60" s="29">
        <f>'Мун.задание'!F74</f>
        <v>0</v>
      </c>
      <c r="G60" s="12">
        <v>0</v>
      </c>
      <c r="H60" s="70">
        <v>2</v>
      </c>
      <c r="I60" s="106">
        <f t="shared" si="0"/>
        <v>2</v>
      </c>
      <c r="J60" s="12"/>
    </row>
    <row r="61" spans="1:10" ht="30">
      <c r="A61" s="142" t="str">
        <f>'Мун.задание'!A75</f>
        <v>853211О.99.0.БВ19АБ40000</v>
      </c>
      <c r="B61" s="113" t="str">
        <f>'Мун.задание'!B75</f>
        <v>Дети с туберкулезной интоксикацией от 3 лет до 8 лет</v>
      </c>
      <c r="C61" s="114" t="str">
        <f>'Мун.задание'!C75</f>
        <v>Группа полного дня</v>
      </c>
      <c r="D61" s="113" t="str">
        <f>'Мун.задание'!D75</f>
        <v>Удовлетворенность потребителя</v>
      </c>
      <c r="E61" s="115" t="str">
        <f>'Мун.задание'!E75</f>
        <v>%</v>
      </c>
      <c r="F61" s="29">
        <f>'Мун.задание'!F75</f>
        <v>0</v>
      </c>
      <c r="G61" s="12">
        <v>0</v>
      </c>
      <c r="H61" s="70">
        <v>2</v>
      </c>
      <c r="I61" s="106">
        <f t="shared" si="0"/>
        <v>2</v>
      </c>
      <c r="J61" s="12"/>
    </row>
    <row r="62" spans="1:10" ht="30">
      <c r="A62" s="142" t="str">
        <f>'Мун.задание'!A76</f>
        <v>853211О.99.0.БВ19АБ36000</v>
      </c>
      <c r="B62" s="116" t="str">
        <f>'Мун.задание'!B76</f>
        <v>Дети с туберкулезной интоксикацией от 1 года до 3 лет</v>
      </c>
      <c r="C62" s="117" t="str">
        <f>'Мун.задание'!C76</f>
        <v>Группа круглосуточного пребывания</v>
      </c>
      <c r="D62" s="113" t="str">
        <f>'Мун.задание'!D76</f>
        <v>Удовлетворенность потребителя</v>
      </c>
      <c r="E62" s="115" t="str">
        <f>'Мун.задание'!E76</f>
        <v>%</v>
      </c>
      <c r="F62" s="29">
        <f>'Мун.задание'!F76</f>
        <v>0</v>
      </c>
      <c r="G62" s="12">
        <v>0</v>
      </c>
      <c r="H62" s="70">
        <v>2</v>
      </c>
      <c r="I62" s="106">
        <f aca="true" t="shared" si="1" ref="I62:I69">G62-F62+2</f>
        <v>2</v>
      </c>
      <c r="J62" s="12"/>
    </row>
    <row r="63" spans="1:10" ht="30">
      <c r="A63" s="142" t="str">
        <f>'Мун.задание'!A77</f>
        <v>853211О.99.0.БВ19АБ42000</v>
      </c>
      <c r="B63" s="116" t="str">
        <f>'Мун.задание'!B77</f>
        <v>Дети с туберкулезной интоксикацией от 3 лет до 8 лет</v>
      </c>
      <c r="C63" s="117" t="str">
        <f>'Мун.задание'!C77</f>
        <v>Группа круглосуточного пребывания</v>
      </c>
      <c r="D63" s="113" t="str">
        <f>'Мун.задание'!D77</f>
        <v>Удовлетворенность потребителя</v>
      </c>
      <c r="E63" s="115" t="str">
        <f>'Мун.задание'!E77</f>
        <v>%</v>
      </c>
      <c r="F63" s="29">
        <f>'Мун.задание'!F77</f>
        <v>0</v>
      </c>
      <c r="G63" s="12">
        <v>0</v>
      </c>
      <c r="H63" s="70">
        <v>2</v>
      </c>
      <c r="I63" s="106">
        <f t="shared" si="1"/>
        <v>2</v>
      </c>
      <c r="J63" s="12"/>
    </row>
    <row r="64" spans="1:10" ht="30">
      <c r="A64" s="142" t="str">
        <f>'Мун.задание'!A78</f>
        <v>853211О.99.0.БВ19АА16000</v>
      </c>
      <c r="B64" s="116" t="str">
        <f>'Мун.задание'!B78</f>
        <v>Дети-инвалиды от 3 лет до 8 лет</v>
      </c>
      <c r="C64" s="117" t="str">
        <f>'Мун.задание'!C78</f>
        <v>Группа круглосуточного пребывания</v>
      </c>
      <c r="D64" s="113" t="str">
        <f>'Мун.задание'!D78</f>
        <v>Удовлетворенность потребителя</v>
      </c>
      <c r="E64" s="115" t="str">
        <f>'Мун.задание'!E78</f>
        <v>%</v>
      </c>
      <c r="F64" s="29">
        <v>100</v>
      </c>
      <c r="G64" s="12">
        <v>0</v>
      </c>
      <c r="H64" s="70">
        <v>2</v>
      </c>
      <c r="I64" s="106">
        <v>100</v>
      </c>
      <c r="J64" s="12"/>
    </row>
    <row r="65" spans="1:10" ht="45">
      <c r="A65" s="142" t="str">
        <f>'Мун.задание'!A79</f>
        <v>853211О.99.0.БВ19АБ84000</v>
      </c>
      <c r="B65" s="116" t="str">
        <f>'Мун.задание'!B79</f>
        <v>Обучающиеся, за исключением детей инвалидов и инвалидов, 
от 3 лет до 8 лет</v>
      </c>
      <c r="C65" s="117" t="str">
        <f>'Мун.задание'!C79</f>
        <v>Группа круглосуточного пребывания</v>
      </c>
      <c r="D65" s="113" t="str">
        <f>'Мун.задание'!D79</f>
        <v>Удовлетворенность потребителя</v>
      </c>
      <c r="E65" s="115" t="str">
        <f>'Мун.задание'!E79</f>
        <v>%</v>
      </c>
      <c r="F65" s="29">
        <v>100</v>
      </c>
      <c r="G65" s="12">
        <v>0</v>
      </c>
      <c r="H65" s="70">
        <v>2</v>
      </c>
      <c r="I65" s="106">
        <v>100</v>
      </c>
      <c r="J65" s="12"/>
    </row>
    <row r="66" spans="1:10" ht="30">
      <c r="A66" s="142" t="str">
        <f>'Мун.задание'!A80</f>
        <v>853211О.99.0.БВ19АА06000</v>
      </c>
      <c r="B66" s="113" t="str">
        <f>'Мун.задание'!B80</f>
        <v>Дети-инвалиды от 1 года до 3 лет</v>
      </c>
      <c r="C66" s="117" t="str">
        <f>'Мун.задание'!C80</f>
        <v>Группа кратковременного пребывания детей</v>
      </c>
      <c r="D66" s="113" t="str">
        <f>'Мун.задание'!D80</f>
        <v>Удовлетворенность потребителя</v>
      </c>
      <c r="E66" s="115" t="str">
        <f>'Мун.задание'!E80</f>
        <v>%</v>
      </c>
      <c r="F66" s="29">
        <f>'Мун.задание'!F80</f>
        <v>0</v>
      </c>
      <c r="G66" s="12">
        <v>0</v>
      </c>
      <c r="H66" s="70">
        <v>2</v>
      </c>
      <c r="I66" s="106">
        <f t="shared" si="1"/>
        <v>2</v>
      </c>
      <c r="J66" s="12"/>
    </row>
    <row r="67" spans="1:10" ht="45">
      <c r="A67" s="142" t="str">
        <f>'Мун.задание'!A81</f>
        <v>853211О.99.0.БВ19АБ74000</v>
      </c>
      <c r="B67" s="116" t="str">
        <f>'Мун.задание'!B81</f>
        <v>Обучающиеся, за исключением детей-инвалидов и инвалидов, от 1 года до 3 лет.</v>
      </c>
      <c r="C67" s="117" t="str">
        <f>'Мун.задание'!C81</f>
        <v>Группа кратковременного пребывания детей</v>
      </c>
      <c r="D67" s="113" t="str">
        <f>'Мун.задание'!D81</f>
        <v>Удовлетворенность потребителя</v>
      </c>
      <c r="E67" s="115" t="str">
        <f>'Мун.задание'!E81</f>
        <v>%</v>
      </c>
      <c r="F67" s="29">
        <f>'Мун.задание'!F81</f>
        <v>0</v>
      </c>
      <c r="G67" s="12">
        <v>0</v>
      </c>
      <c r="H67" s="70">
        <v>2</v>
      </c>
      <c r="I67" s="106">
        <f t="shared" si="1"/>
        <v>2</v>
      </c>
      <c r="J67" s="12"/>
    </row>
    <row r="68" spans="1:10" ht="30">
      <c r="A68" s="142" t="str">
        <f>'Мун.задание'!A82</f>
        <v>853211О.99.0.БВ19АА12000</v>
      </c>
      <c r="B68" s="116" t="str">
        <f>'Мун.задание'!B82</f>
        <v>Дети-инвалиды от 3 лет до 8 лет</v>
      </c>
      <c r="C68" s="117" t="str">
        <f>'Мун.задание'!C82</f>
        <v>Группа кратковременного пребывания детей</v>
      </c>
      <c r="D68" s="113" t="str">
        <f>'Мун.задание'!D82</f>
        <v>Удовлетворенность потребителя</v>
      </c>
      <c r="E68" s="115" t="str">
        <f>'Мун.задание'!E82</f>
        <v>%</v>
      </c>
      <c r="F68" s="29">
        <f>'Мун.задание'!F82</f>
        <v>0</v>
      </c>
      <c r="G68" s="12">
        <v>0</v>
      </c>
      <c r="H68" s="70">
        <v>2</v>
      </c>
      <c r="I68" s="106">
        <f t="shared" si="1"/>
        <v>2</v>
      </c>
      <c r="J68" s="12"/>
    </row>
    <row r="69" spans="1:10" ht="45">
      <c r="A69" s="142" t="str">
        <f>'Мун.задание'!A83</f>
        <v>853211О.99.0.БВ19АБ80000</v>
      </c>
      <c r="B69" s="116" t="str">
        <f>'Мун.задание'!B83</f>
        <v>Обучающиеся, за исключением детей-инвалидов и инвалидов, от 3 лет до 8 лет</v>
      </c>
      <c r="C69" s="117" t="str">
        <f>'Мун.задание'!C83</f>
        <v>Группа кратковременного пребывания детей</v>
      </c>
      <c r="D69" s="139" t="str">
        <f>'Мун.задание'!D83</f>
        <v>Удовлетворенность потребителя</v>
      </c>
      <c r="E69" s="115" t="str">
        <f>'Мун.задание'!E83</f>
        <v>%</v>
      </c>
      <c r="F69" s="29">
        <f>'Мун.задание'!F83</f>
        <v>0</v>
      </c>
      <c r="G69" s="12">
        <v>0</v>
      </c>
      <c r="H69" s="70">
        <v>2</v>
      </c>
      <c r="I69" s="106">
        <f t="shared" si="1"/>
        <v>2</v>
      </c>
      <c r="J69" s="12"/>
    </row>
    <row r="70" spans="1:10" ht="30">
      <c r="A70" s="142" t="str">
        <f>'Мун.задание'!A84</f>
        <v>853211О.99.0.БВ19АА00001</v>
      </c>
      <c r="B70" s="156" t="s">
        <v>151</v>
      </c>
      <c r="C70" s="117" t="str">
        <f>'Мун.задание'!C84</f>
        <v>Группа кратковременного пребывания детей</v>
      </c>
      <c r="D70" s="139" t="str">
        <f>'Мун.задание'!D84</f>
        <v>Удовлетворенность потребителя</v>
      </c>
      <c r="E70" s="115" t="str">
        <f>'Мун.задание'!E84</f>
        <v>%</v>
      </c>
      <c r="F70" s="29">
        <f>'Мун.задание'!F84</f>
        <v>0</v>
      </c>
      <c r="G70" s="12">
        <v>0</v>
      </c>
      <c r="H70" s="70">
        <v>2</v>
      </c>
      <c r="I70" s="106">
        <f>G70-F70+2</f>
        <v>2</v>
      </c>
      <c r="J70" s="12"/>
    </row>
    <row r="71" spans="1:10" ht="45">
      <c r="A71" s="142" t="str">
        <f>'Мун.задание'!A85</f>
        <v>853211О.99.0.БВ19АБ68000</v>
      </c>
      <c r="B71" s="156" t="s">
        <v>147</v>
      </c>
      <c r="C71" s="117" t="str">
        <f>'Мун.задание'!C85</f>
        <v>Группа кратковременного пребывания детей</v>
      </c>
      <c r="D71" s="139" t="str">
        <f>'Мун.задание'!D85</f>
        <v>Удовлетворенность потребителя</v>
      </c>
      <c r="E71" s="115" t="str">
        <f>'Мун.задание'!E85</f>
        <v>%</v>
      </c>
      <c r="F71" s="29">
        <f>'Мун.задание'!F85</f>
        <v>0</v>
      </c>
      <c r="G71" s="12">
        <v>0</v>
      </c>
      <c r="H71" s="70">
        <v>2</v>
      </c>
      <c r="I71" s="106">
        <f>G71-F71+2</f>
        <v>2</v>
      </c>
      <c r="J71" s="12"/>
    </row>
    <row r="72" spans="1:10" ht="15">
      <c r="A72" s="95"/>
      <c r="B72" s="95"/>
      <c r="C72" s="95"/>
      <c r="D72" s="95"/>
      <c r="E72" s="95"/>
      <c r="F72" s="95"/>
      <c r="G72" s="95"/>
      <c r="H72" s="96"/>
      <c r="I72" s="95"/>
      <c r="J72" s="95"/>
    </row>
    <row r="73" spans="1:10" ht="25.5" customHeight="1">
      <c r="A73" s="60" t="s">
        <v>25</v>
      </c>
      <c r="B73" s="95"/>
      <c r="C73" s="95"/>
      <c r="D73" s="95"/>
      <c r="E73" s="95"/>
      <c r="F73" s="95"/>
      <c r="G73" s="95"/>
      <c r="H73" s="96"/>
      <c r="I73" s="95"/>
      <c r="J73" s="95"/>
    </row>
    <row r="74" spans="1:10" s="79" customFormat="1" ht="15" customHeight="1">
      <c r="A74" s="270" t="s">
        <v>17</v>
      </c>
      <c r="B74" s="270" t="s">
        <v>18</v>
      </c>
      <c r="C74" s="270" t="s">
        <v>35</v>
      </c>
      <c r="D74" s="270" t="s">
        <v>36</v>
      </c>
      <c r="E74" s="270"/>
      <c r="F74" s="270"/>
      <c r="G74" s="270"/>
      <c r="H74" s="270"/>
      <c r="I74" s="270"/>
      <c r="J74" s="270"/>
    </row>
    <row r="75" spans="1:10" s="79" customFormat="1" ht="60">
      <c r="A75" s="270"/>
      <c r="B75" s="270"/>
      <c r="C75" s="270"/>
      <c r="D75" s="90" t="s">
        <v>21</v>
      </c>
      <c r="E75" s="90" t="s">
        <v>22</v>
      </c>
      <c r="F75" s="90" t="s">
        <v>50</v>
      </c>
      <c r="G75" s="90" t="s">
        <v>51</v>
      </c>
      <c r="H75" s="90" t="s">
        <v>52</v>
      </c>
      <c r="I75" s="90" t="s">
        <v>55</v>
      </c>
      <c r="J75" s="90" t="s">
        <v>54</v>
      </c>
    </row>
    <row r="76" spans="1:10" s="79" customFormat="1" ht="45">
      <c r="A76" s="198" t="str">
        <f>A54</f>
        <v>853211О.99.0.БВ19АБ70001</v>
      </c>
      <c r="B76" s="199" t="s">
        <v>147</v>
      </c>
      <c r="C76" s="69" t="s">
        <v>81</v>
      </c>
      <c r="D76" s="62" t="s">
        <v>101</v>
      </c>
      <c r="E76" s="63" t="s">
        <v>77</v>
      </c>
      <c r="F76" s="32">
        <f>'Мун.задание'!F91</f>
        <v>0</v>
      </c>
      <c r="G76" s="16">
        <v>0</v>
      </c>
      <c r="H76" s="70">
        <f>'Мун.задание'!$F$109</f>
        <v>10</v>
      </c>
      <c r="I76" s="111" t="e">
        <f>(G76/F76*100+10)-100</f>
        <v>#DIV/0!</v>
      </c>
      <c r="J76" s="12"/>
    </row>
    <row r="77" spans="1:10" ht="60">
      <c r="A77" s="198" t="str">
        <f>A55</f>
        <v>853211О.99.0.БВ19АБ76000</v>
      </c>
      <c r="B77" s="188" t="s">
        <v>158</v>
      </c>
      <c r="C77" s="69" t="s">
        <v>81</v>
      </c>
      <c r="D77" s="62" t="s">
        <v>101</v>
      </c>
      <c r="E77" s="63" t="s">
        <v>77</v>
      </c>
      <c r="F77" s="32">
        <f>'Мун.задание'!F92</f>
        <v>0</v>
      </c>
      <c r="G77" s="16">
        <v>0</v>
      </c>
      <c r="H77" s="70">
        <f>'Мун.задание'!$F$109</f>
        <v>10</v>
      </c>
      <c r="I77" s="111" t="e">
        <f aca="true" t="shared" si="2" ref="I77:I93">(G77/F77*100+10)-100</f>
        <v>#DIV/0!</v>
      </c>
      <c r="J77" s="12"/>
    </row>
    <row r="78" spans="1:10" ht="45">
      <c r="A78" s="198" t="str">
        <f aca="true" t="shared" si="3" ref="A78:A93">A56</f>
        <v>853211О.99.0.БВ19АБ82000</v>
      </c>
      <c r="B78" s="188" t="s">
        <v>157</v>
      </c>
      <c r="C78" s="69" t="s">
        <v>81</v>
      </c>
      <c r="D78" s="62" t="s">
        <v>101</v>
      </c>
      <c r="E78" s="63" t="s">
        <v>77</v>
      </c>
      <c r="F78" s="32">
        <f>'Мун.задание'!F93</f>
        <v>24</v>
      </c>
      <c r="G78" s="16">
        <v>23</v>
      </c>
      <c r="H78" s="70">
        <f>'Мун.задание'!$F$109</f>
        <v>10</v>
      </c>
      <c r="I78" s="111">
        <f t="shared" si="2"/>
        <v>5.833333333333343</v>
      </c>
      <c r="J78" s="19"/>
    </row>
    <row r="79" spans="1:10" ht="20.25" customHeight="1">
      <c r="A79" s="198" t="str">
        <f t="shared" si="3"/>
        <v>853211О.99.0.БВ19АА02001</v>
      </c>
      <c r="B79" s="190" t="s">
        <v>151</v>
      </c>
      <c r="C79" s="69" t="s">
        <v>81</v>
      </c>
      <c r="D79" s="62" t="s">
        <v>101</v>
      </c>
      <c r="E79" s="63" t="s">
        <v>77</v>
      </c>
      <c r="F79" s="32">
        <f>'Мун.задание'!F94</f>
        <v>0</v>
      </c>
      <c r="G79" s="16">
        <v>0</v>
      </c>
      <c r="H79" s="70">
        <f>'Мун.задание'!$F$109</f>
        <v>10</v>
      </c>
      <c r="I79" s="111" t="e">
        <f t="shared" si="2"/>
        <v>#DIV/0!</v>
      </c>
      <c r="J79" s="19"/>
    </row>
    <row r="80" spans="1:10" ht="20.25" customHeight="1">
      <c r="A80" s="198" t="str">
        <f t="shared" si="3"/>
        <v>853211О.99.0.БВ19АА08000</v>
      </c>
      <c r="B80" s="188" t="s">
        <v>139</v>
      </c>
      <c r="C80" s="69" t="s">
        <v>81</v>
      </c>
      <c r="D80" s="62" t="s">
        <v>101</v>
      </c>
      <c r="E80" s="63" t="s">
        <v>77</v>
      </c>
      <c r="F80" s="32">
        <f>'Мун.задание'!F95</f>
        <v>0</v>
      </c>
      <c r="G80" s="16">
        <v>0</v>
      </c>
      <c r="H80" s="70">
        <f>'Мун.задание'!$F$109</f>
        <v>10</v>
      </c>
      <c r="I80" s="111" t="e">
        <f t="shared" si="2"/>
        <v>#DIV/0!</v>
      </c>
      <c r="J80" s="19"/>
    </row>
    <row r="81" spans="1:10" ht="20.25" customHeight="1">
      <c r="A81" s="198" t="str">
        <f t="shared" si="3"/>
        <v>853211О.99.0.БВ19АА14000</v>
      </c>
      <c r="B81" s="188" t="s">
        <v>140</v>
      </c>
      <c r="C81" s="69" t="s">
        <v>81</v>
      </c>
      <c r="D81" s="62" t="s">
        <v>101</v>
      </c>
      <c r="E81" s="63" t="s">
        <v>77</v>
      </c>
      <c r="F81" s="32">
        <f>'Мун.задание'!F96</f>
        <v>12</v>
      </c>
      <c r="G81" s="16">
        <v>17</v>
      </c>
      <c r="H81" s="70">
        <f>'Мун.задание'!$F$109</f>
        <v>10</v>
      </c>
      <c r="I81" s="111">
        <f t="shared" si="2"/>
        <v>51.666666666666686</v>
      </c>
      <c r="J81" s="19"/>
    </row>
    <row r="82" spans="1:10" ht="30">
      <c r="A82" s="198" t="str">
        <f t="shared" si="3"/>
        <v>853211О.99.0.БВ19АБ34000</v>
      </c>
      <c r="B82" s="188" t="s">
        <v>141</v>
      </c>
      <c r="C82" s="69" t="s">
        <v>81</v>
      </c>
      <c r="D82" s="62" t="s">
        <v>101</v>
      </c>
      <c r="E82" s="63" t="s">
        <v>77</v>
      </c>
      <c r="F82" s="32">
        <f>'Мун.задание'!F97</f>
        <v>0</v>
      </c>
      <c r="G82" s="16">
        <v>0</v>
      </c>
      <c r="H82" s="70">
        <f>'Мун.задание'!$F$109</f>
        <v>10</v>
      </c>
      <c r="I82" s="111" t="e">
        <f t="shared" si="2"/>
        <v>#DIV/0!</v>
      </c>
      <c r="J82" s="19"/>
    </row>
    <row r="83" spans="1:10" ht="30">
      <c r="A83" s="198" t="str">
        <f t="shared" si="3"/>
        <v>853211О.99.0.БВ19АБ40000</v>
      </c>
      <c r="B83" s="188" t="s">
        <v>142</v>
      </c>
      <c r="C83" s="69" t="s">
        <v>81</v>
      </c>
      <c r="D83" s="62" t="s">
        <v>101</v>
      </c>
      <c r="E83" s="63" t="s">
        <v>77</v>
      </c>
      <c r="F83" s="32">
        <f>'Мун.задание'!F98</f>
        <v>0</v>
      </c>
      <c r="G83" s="16">
        <v>0</v>
      </c>
      <c r="H83" s="70">
        <f>'Мун.задание'!$F$109</f>
        <v>10</v>
      </c>
      <c r="I83" s="111" t="e">
        <f t="shared" si="2"/>
        <v>#DIV/0!</v>
      </c>
      <c r="J83" s="19"/>
    </row>
    <row r="84" spans="1:42" s="22" customFormat="1" ht="30">
      <c r="A84" s="198" t="str">
        <f t="shared" si="3"/>
        <v>853211О.99.0.БВ19АБ36000</v>
      </c>
      <c r="B84" s="86" t="s">
        <v>141</v>
      </c>
      <c r="C84" s="157" t="s">
        <v>145</v>
      </c>
      <c r="D84" s="62" t="s">
        <v>104</v>
      </c>
      <c r="E84" s="63" t="s">
        <v>77</v>
      </c>
      <c r="F84" s="118">
        <f>'Мун.задание'!F99</f>
        <v>0</v>
      </c>
      <c r="G84" s="18">
        <v>0</v>
      </c>
      <c r="H84" s="70">
        <f>'Мун.задание'!$F$109</f>
        <v>10</v>
      </c>
      <c r="I84" s="111" t="e">
        <f t="shared" si="2"/>
        <v>#DIV/0!</v>
      </c>
      <c r="J84" s="1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s="22" customFormat="1" ht="30">
      <c r="A85" s="198" t="str">
        <f t="shared" si="3"/>
        <v>853211О.99.0.БВ19АБ42000</v>
      </c>
      <c r="B85" s="196" t="s">
        <v>142</v>
      </c>
      <c r="C85" s="197" t="s">
        <v>145</v>
      </c>
      <c r="D85" s="62" t="s">
        <v>104</v>
      </c>
      <c r="E85" s="63" t="s">
        <v>77</v>
      </c>
      <c r="F85" s="32">
        <f>'Мун.задание'!F101</f>
        <v>1</v>
      </c>
      <c r="G85" s="18">
        <v>1</v>
      </c>
      <c r="H85" s="70">
        <f>'Мун.задание'!$F$109</f>
        <v>10</v>
      </c>
      <c r="I85" s="111">
        <f t="shared" si="2"/>
        <v>10</v>
      </c>
      <c r="J85" s="1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s="22" customFormat="1" ht="30">
      <c r="A86" s="198" t="str">
        <f t="shared" si="3"/>
        <v>853211О.99.0.БВ19АА16000</v>
      </c>
      <c r="B86" s="196" t="s">
        <v>140</v>
      </c>
      <c r="C86" s="197" t="s">
        <v>145</v>
      </c>
      <c r="D86" s="62" t="s">
        <v>104</v>
      </c>
      <c r="E86" s="63" t="s">
        <v>77</v>
      </c>
      <c r="F86" s="32">
        <f>'Мун.задание'!F102</f>
        <v>10</v>
      </c>
      <c r="G86" s="18">
        <v>10</v>
      </c>
      <c r="H86" s="70">
        <f>'Мун.задание'!$F$109</f>
        <v>10</v>
      </c>
      <c r="I86" s="111">
        <f t="shared" si="2"/>
        <v>10</v>
      </c>
      <c r="J86" s="1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s="22" customFormat="1" ht="45">
      <c r="A87" s="198" t="str">
        <f t="shared" si="3"/>
        <v>853211О.99.0.БВ19АБ84000</v>
      </c>
      <c r="B87" s="196" t="s">
        <v>161</v>
      </c>
      <c r="C87" s="197" t="s">
        <v>145</v>
      </c>
      <c r="D87" s="62" t="s">
        <v>104</v>
      </c>
      <c r="E87" s="63" t="s">
        <v>77</v>
      </c>
      <c r="F87" s="32">
        <f>'Мун.задание'!F103</f>
        <v>0</v>
      </c>
      <c r="G87" s="18">
        <v>0</v>
      </c>
      <c r="H87" s="70">
        <f>'Мун.задание'!$F$109</f>
        <v>10</v>
      </c>
      <c r="I87" s="111" t="e">
        <f t="shared" si="2"/>
        <v>#DIV/0!</v>
      </c>
      <c r="J87" s="1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10" s="10" customFormat="1" ht="30">
      <c r="A88" s="198" t="str">
        <f t="shared" si="3"/>
        <v>853211О.99.0.БВ19АА06000</v>
      </c>
      <c r="B88" s="193" t="s">
        <v>139</v>
      </c>
      <c r="C88" s="183" t="str">
        <f>C89</f>
        <v>Группа кратковременного пребывания детей</v>
      </c>
      <c r="D88" s="62" t="s">
        <v>176</v>
      </c>
      <c r="E88" s="63" t="s">
        <v>77</v>
      </c>
      <c r="F88" s="32">
        <f>'Мун.задание'!F104</f>
        <v>0</v>
      </c>
      <c r="G88" s="16">
        <v>0</v>
      </c>
      <c r="H88" s="70">
        <f>'Мун.задание'!$F$109</f>
        <v>10</v>
      </c>
      <c r="I88" s="111" t="e">
        <f t="shared" si="2"/>
        <v>#DIV/0!</v>
      </c>
      <c r="J88" s="19"/>
    </row>
    <row r="89" spans="1:10" s="10" customFormat="1" ht="45">
      <c r="A89" s="198" t="str">
        <f t="shared" si="3"/>
        <v>853211О.99.0.БВ19АБ74000</v>
      </c>
      <c r="B89" s="196" t="str">
        <f>B67</f>
        <v>Обучающиеся, за исключением детей-инвалидов и инвалидов, от 1 года до 3 лет.</v>
      </c>
      <c r="C89" s="197" t="str">
        <f>C67</f>
        <v>Группа кратковременного пребывания детей</v>
      </c>
      <c r="D89" s="62" t="s">
        <v>176</v>
      </c>
      <c r="E89" s="63" t="s">
        <v>77</v>
      </c>
      <c r="F89" s="32">
        <f>'Мун.задание'!F104</f>
        <v>0</v>
      </c>
      <c r="G89" s="16">
        <v>0</v>
      </c>
      <c r="H89" s="70">
        <f>'Мун.задание'!$F$109</f>
        <v>10</v>
      </c>
      <c r="I89" s="111" t="e">
        <f t="shared" si="2"/>
        <v>#DIV/0!</v>
      </c>
      <c r="J89" s="19"/>
    </row>
    <row r="90" spans="1:10" s="10" customFormat="1" ht="30">
      <c r="A90" s="198" t="str">
        <f t="shared" si="3"/>
        <v>853211О.99.0.БВ19АА12000</v>
      </c>
      <c r="B90" s="218" t="s">
        <v>140</v>
      </c>
      <c r="C90" s="183" t="str">
        <f>C89</f>
        <v>Группа кратковременного пребывания детей</v>
      </c>
      <c r="D90" s="62" t="s">
        <v>178</v>
      </c>
      <c r="E90" s="63" t="s">
        <v>77</v>
      </c>
      <c r="F90" s="32">
        <f>'Мун.задание'!F105</f>
        <v>0</v>
      </c>
      <c r="G90" s="16">
        <v>0</v>
      </c>
      <c r="H90" s="70">
        <f>'Мун.задание'!$F$109</f>
        <v>10</v>
      </c>
      <c r="I90" s="111" t="e">
        <f t="shared" si="2"/>
        <v>#DIV/0!</v>
      </c>
      <c r="J90" s="19"/>
    </row>
    <row r="91" spans="1:10" s="10" customFormat="1" ht="45">
      <c r="A91" s="198" t="str">
        <f t="shared" si="3"/>
        <v>853211О.99.0.БВ19АБ80000</v>
      </c>
      <c r="B91" s="196" t="str">
        <f>B69</f>
        <v>Обучающиеся, за исключением детей-инвалидов и инвалидов, от 3 лет до 8 лет</v>
      </c>
      <c r="C91" s="197" t="str">
        <f>'Мун.задание'!C106</f>
        <v>Группа кратковременного пребывания детей</v>
      </c>
      <c r="D91" s="62" t="s">
        <v>176</v>
      </c>
      <c r="E91" s="63" t="s">
        <v>77</v>
      </c>
      <c r="F91" s="32">
        <f>'Мун.задание'!F106</f>
        <v>0</v>
      </c>
      <c r="G91" s="16">
        <v>0</v>
      </c>
      <c r="H91" s="70">
        <f>'Мун.задание'!$F$109</f>
        <v>10</v>
      </c>
      <c r="I91" s="111" t="e">
        <f t="shared" si="2"/>
        <v>#DIV/0!</v>
      </c>
      <c r="J91" s="19"/>
    </row>
    <row r="92" spans="1:10" s="10" customFormat="1" ht="30">
      <c r="A92" s="198" t="str">
        <f t="shared" si="3"/>
        <v>853211О.99.0.БВ19АА00001</v>
      </c>
      <c r="B92" s="197" t="str">
        <f>'Мун.задание'!B107</f>
        <v>Дети-инвалиды от 2 месяцев до 1 года</v>
      </c>
      <c r="C92" s="197" t="str">
        <f>'Мун.задание'!C107</f>
        <v>Группа кратковременного пребывания детей</v>
      </c>
      <c r="D92" s="62" t="s">
        <v>176</v>
      </c>
      <c r="E92" s="63" t="s">
        <v>77</v>
      </c>
      <c r="F92" s="32">
        <f>'Мун.задание'!F107</f>
        <v>0</v>
      </c>
      <c r="G92" s="16">
        <v>0</v>
      </c>
      <c r="H92" s="70">
        <f>'Мун.задание'!$F$109</f>
        <v>10</v>
      </c>
      <c r="I92" s="111" t="e">
        <f t="shared" si="2"/>
        <v>#DIV/0!</v>
      </c>
      <c r="J92" s="19"/>
    </row>
    <row r="93" spans="1:10" s="10" customFormat="1" ht="45">
      <c r="A93" s="198" t="str">
        <f t="shared" si="3"/>
        <v>853211О.99.0.БВ19АБ68000</v>
      </c>
      <c r="B93" s="196" t="str">
        <f>'Мун.задание'!B108</f>
        <v>Обучающиеся, за исключением детей-инвалидов и инвалидов, от 2 месяцев до 1 года</v>
      </c>
      <c r="C93" s="197" t="str">
        <f>'Мун.задание'!C108</f>
        <v>Группа кратковременного пребывания детей</v>
      </c>
      <c r="D93" s="62" t="s">
        <v>176</v>
      </c>
      <c r="E93" s="63" t="s">
        <v>77</v>
      </c>
      <c r="F93" s="32">
        <f>'Мун.задание'!F108</f>
        <v>0</v>
      </c>
      <c r="G93" s="16">
        <v>0</v>
      </c>
      <c r="H93" s="70">
        <f>'Мун.задание'!$F$109</f>
        <v>10</v>
      </c>
      <c r="I93" s="111" t="e">
        <f t="shared" si="2"/>
        <v>#DIV/0!</v>
      </c>
      <c r="J93" s="19"/>
    </row>
    <row r="94" spans="1:6" ht="15">
      <c r="A94" s="95"/>
      <c r="B94" s="95"/>
      <c r="C94" s="95"/>
      <c r="D94" s="95"/>
      <c r="E94" s="95"/>
      <c r="F94" s="95"/>
    </row>
    <row r="95" spans="1:6" ht="20.25">
      <c r="A95" s="60" t="s">
        <v>70</v>
      </c>
      <c r="B95" s="95"/>
      <c r="C95" s="95"/>
      <c r="D95" s="95"/>
      <c r="E95" s="95"/>
      <c r="F95" s="95"/>
    </row>
    <row r="96" spans="1:6" ht="15.75">
      <c r="A96" s="277" t="s">
        <v>83</v>
      </c>
      <c r="B96" s="277"/>
      <c r="C96" s="95"/>
      <c r="D96" s="95"/>
      <c r="E96" s="95"/>
      <c r="F96" s="95"/>
    </row>
    <row r="97" spans="1:6" ht="15.75" thickBot="1">
      <c r="A97" s="95"/>
      <c r="B97" s="95"/>
      <c r="C97" s="95"/>
      <c r="D97" s="95"/>
      <c r="E97" s="95"/>
      <c r="F97" s="95"/>
    </row>
    <row r="98" spans="1:6" ht="14.25" customHeight="1">
      <c r="A98" s="119"/>
      <c r="B98" s="120"/>
      <c r="C98" s="121" t="s">
        <v>60</v>
      </c>
      <c r="D98" s="122"/>
      <c r="E98" s="288" t="s">
        <v>62</v>
      </c>
      <c r="F98" s="289" t="s">
        <v>62</v>
      </c>
    </row>
    <row r="99" spans="1:6" ht="51">
      <c r="A99" s="123" t="s">
        <v>202</v>
      </c>
      <c r="B99" s="20">
        <f>D8</f>
        <v>56</v>
      </c>
      <c r="C99" s="242" t="s">
        <v>201</v>
      </c>
      <c r="D99" s="130" t="s">
        <v>188</v>
      </c>
      <c r="E99" s="131"/>
      <c r="F99" s="132" t="s">
        <v>64</v>
      </c>
    </row>
    <row r="100" spans="1:6" ht="15">
      <c r="A100" s="124"/>
      <c r="B100" s="125"/>
      <c r="C100" s="126" t="s">
        <v>107</v>
      </c>
      <c r="D100" s="133"/>
      <c r="E100" s="125"/>
      <c r="F100" s="134"/>
    </row>
    <row r="101" spans="1:6" ht="15.75" thickBot="1">
      <c r="A101" s="127" t="s">
        <v>61</v>
      </c>
      <c r="B101" s="128"/>
      <c r="C101" s="129"/>
      <c r="D101" s="135" t="s">
        <v>61</v>
      </c>
      <c r="E101" s="136"/>
      <c r="F101" s="137"/>
    </row>
  </sheetData>
  <sheetProtection/>
  <mergeCells count="39">
    <mergeCell ref="A52:A53"/>
    <mergeCell ref="B52:B53"/>
    <mergeCell ref="C52:C53"/>
    <mergeCell ref="D52:J52"/>
    <mergeCell ref="A48:B48"/>
    <mergeCell ref="A49:B49"/>
    <mergeCell ref="C48:D48"/>
    <mergeCell ref="C49:D49"/>
    <mergeCell ref="E98:F98"/>
    <mergeCell ref="A96:B96"/>
    <mergeCell ref="A74:A75"/>
    <mergeCell ref="B74:B75"/>
    <mergeCell ref="C74:C75"/>
    <mergeCell ref="D74:J74"/>
    <mergeCell ref="A7:D7"/>
    <mergeCell ref="A21:B21"/>
    <mergeCell ref="A22:B22"/>
    <mergeCell ref="A23:B23"/>
    <mergeCell ref="C21:D21"/>
    <mergeCell ref="C22:D22"/>
    <mergeCell ref="C23:D23"/>
    <mergeCell ref="A6:D6"/>
    <mergeCell ref="A34:A35"/>
    <mergeCell ref="B34:B35"/>
    <mergeCell ref="C34:C35"/>
    <mergeCell ref="D34:J34"/>
    <mergeCell ref="A26:A27"/>
    <mergeCell ref="B26:B27"/>
    <mergeCell ref="C26:C27"/>
    <mergeCell ref="D26:J26"/>
    <mergeCell ref="A8:C8"/>
    <mergeCell ref="A47:B47"/>
    <mergeCell ref="C47:D47"/>
    <mergeCell ref="A41:A42"/>
    <mergeCell ref="B41:B42"/>
    <mergeCell ref="C41:C42"/>
    <mergeCell ref="B43:B44"/>
    <mergeCell ref="C43:C44"/>
    <mergeCell ref="A43:A44"/>
  </mergeCells>
  <conditionalFormatting sqref="I28:I32 I76:I93">
    <cfRule type="cellIs" priority="106" dxfId="86" operator="lessThan">
      <formula>0.02</formula>
    </cfRule>
  </conditionalFormatting>
  <conditionalFormatting sqref="I28:I32 I36:I44 I76:I93">
    <cfRule type="cellIs" priority="101" dxfId="87" operator="greaterThan">
      <formula>0</formula>
    </cfRule>
    <cfRule type="cellIs" priority="102" dxfId="86" operator="lessThan">
      <formula>-0.01</formula>
    </cfRule>
    <cfRule type="cellIs" priority="103" dxfId="26" operator="lessThan">
      <formula>0.02</formula>
    </cfRule>
    <cfRule type="cellIs" priority="104" dxfId="26" operator="greaterThan">
      <formula>0.02</formula>
    </cfRule>
    <cfRule type="cellIs" priority="105" dxfId="88" operator="lessThan">
      <formula>0.02</formula>
    </cfRule>
  </conditionalFormatting>
  <conditionalFormatting sqref="I54:I71">
    <cfRule type="cellIs" priority="100" dxfId="86" operator="lessThan">
      <formula>0.02</formula>
    </cfRule>
  </conditionalFormatting>
  <conditionalFormatting sqref="I54:I71">
    <cfRule type="cellIs" priority="95" dxfId="87" operator="greaterThan">
      <formula>0</formula>
    </cfRule>
    <cfRule type="cellIs" priority="96" dxfId="86" operator="lessThan">
      <formula>-0.01</formula>
    </cfRule>
    <cfRule type="cellIs" priority="97" dxfId="26" operator="lessThan">
      <formula>0.02</formula>
    </cfRule>
    <cfRule type="cellIs" priority="98" dxfId="26" operator="greaterThan">
      <formula>0.02</formula>
    </cfRule>
    <cfRule type="cellIs" priority="99" dxfId="88" operator="lessThan">
      <formula>0.02</formula>
    </cfRule>
  </conditionalFormatting>
  <conditionalFormatting sqref="I36:I44">
    <cfRule type="cellIs" priority="78" dxfId="87" operator="greaterThan">
      <formula>0</formula>
    </cfRule>
    <cfRule type="cellIs" priority="79" dxfId="86" operator="lessThan">
      <formula>95</formula>
    </cfRule>
    <cfRule type="cellIs" priority="81" dxfId="86" operator="lessThan">
      <formula>95</formula>
    </cfRule>
    <cfRule type="cellIs" priority="88" dxfId="86" operator="lessThan">
      <formula>0.02</formula>
    </cfRule>
  </conditionalFormatting>
  <conditionalFormatting sqref="I62:I71">
    <cfRule type="cellIs" priority="77" dxfId="86" operator="lessThan">
      <formula>0.02</formula>
    </cfRule>
  </conditionalFormatting>
  <conditionalFormatting sqref="I62:I71">
    <cfRule type="cellIs" priority="72" dxfId="87" operator="greaterThan">
      <formula>0</formula>
    </cfRule>
    <cfRule type="cellIs" priority="73" dxfId="86" operator="lessThan">
      <formula>-0.01</formula>
    </cfRule>
    <cfRule type="cellIs" priority="74" dxfId="26" operator="lessThan">
      <formula>0.02</formula>
    </cfRule>
    <cfRule type="cellIs" priority="75" dxfId="26" operator="greaterThan">
      <formula>0.02</formula>
    </cfRule>
    <cfRule type="cellIs" priority="76" dxfId="88" operator="lessThan">
      <formula>0.02</formula>
    </cfRule>
  </conditionalFormatting>
  <hyperlinks>
    <hyperlink ref="B10" r:id="rId1" display="consultantplus://offline/ref=F45CF4563CDD4427B3BC4A7ED23C0A47C4A704BF76D86D2ECA259383D2S5OEK"/>
  </hyperlink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66" r:id="rId2"/>
  <ignoredErrors>
    <ignoredError sqref="I36:I39 I79:I93" evalError="1"/>
    <ignoredError sqref="B9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8"/>
  <sheetViews>
    <sheetView zoomScale="65" zoomScaleNormal="65" zoomScalePageLayoutView="0" workbookViewId="0" topLeftCell="A1">
      <selection activeCell="D15" sqref="D15"/>
    </sheetView>
  </sheetViews>
  <sheetFormatPr defaultColWidth="8.8515625" defaultRowHeight="15"/>
  <cols>
    <col min="1" max="1" width="6.140625" style="23" customWidth="1"/>
    <col min="2" max="2" width="74.7109375" style="23" customWidth="1"/>
    <col min="3" max="3" width="15.28125" style="23" customWidth="1"/>
    <col min="4" max="9" width="13.28125" style="23" customWidth="1"/>
    <col min="10" max="10" width="13.140625" style="23" customWidth="1"/>
    <col min="11" max="11" width="13.140625" style="75" customWidth="1"/>
    <col min="12" max="12" width="15.140625" style="35" customWidth="1"/>
    <col min="13" max="13" width="36.28125" style="23" customWidth="1"/>
    <col min="14" max="14" width="14.7109375" style="23" customWidth="1"/>
    <col min="15" max="15" width="8.8515625" style="37" customWidth="1"/>
    <col min="16" max="16384" width="8.8515625" style="23" customWidth="1"/>
  </cols>
  <sheetData>
    <row r="1" ht="15.75">
      <c r="J1" s="24" t="s">
        <v>0</v>
      </c>
    </row>
    <row r="2" ht="15.75">
      <c r="J2" s="24" t="s">
        <v>154</v>
      </c>
    </row>
    <row r="3" ht="15.75">
      <c r="J3" s="24" t="s">
        <v>1</v>
      </c>
    </row>
    <row r="4" ht="15.75">
      <c r="J4" s="24" t="s">
        <v>2</v>
      </c>
    </row>
    <row r="5" spans="9:10" ht="15.75">
      <c r="I5" s="23" t="s">
        <v>133</v>
      </c>
      <c r="J5" s="144"/>
    </row>
    <row r="6" spans="1:8" ht="15.75">
      <c r="A6" s="291" t="s">
        <v>3</v>
      </c>
      <c r="B6" s="291"/>
      <c r="C6" s="291"/>
      <c r="D6" s="291"/>
      <c r="E6" s="291"/>
      <c r="F6" s="291"/>
      <c r="G6" s="291"/>
      <c r="H6" s="291"/>
    </row>
    <row r="7" spans="1:8" ht="59.25" customHeight="1">
      <c r="A7" s="292" t="str">
        <f>'6 месяцев'!A7:D7</f>
        <v>о выполнении муниципального задания на оказание муниципальных услуг в отношении муниципальных учреждений  городского округа город Рыбинск № 27     на 2023 - 2025 годы  за  6 месяцев  2023 г.</v>
      </c>
      <c r="B7" s="292"/>
      <c r="C7" s="292"/>
      <c r="D7" s="292"/>
      <c r="E7" s="292"/>
      <c r="F7" s="292"/>
      <c r="G7" s="292"/>
      <c r="H7" s="292"/>
    </row>
    <row r="8" spans="1:11" ht="26.25" customHeight="1">
      <c r="A8" s="255" t="str">
        <f>'6 месяцев'!A8:D8</f>
        <v>муниципальное дошкольное образовательное учреждение детский сад № </v>
      </c>
      <c r="B8" s="255"/>
      <c r="C8" s="255"/>
      <c r="D8" s="255"/>
      <c r="E8" s="255"/>
      <c r="F8" s="255"/>
      <c r="G8" s="255"/>
      <c r="H8" s="25">
        <f>'6 месяцев'!D8</f>
        <v>56</v>
      </c>
      <c r="I8" s="25"/>
      <c r="J8" s="25"/>
      <c r="K8" s="71"/>
    </row>
    <row r="9" spans="1:8" ht="15.75">
      <c r="A9" s="293" t="s">
        <v>6</v>
      </c>
      <c r="B9" s="293"/>
      <c r="C9" s="293"/>
      <c r="D9" s="293"/>
      <c r="E9" s="293"/>
      <c r="F9" s="293"/>
      <c r="G9" s="293"/>
      <c r="H9" s="293"/>
    </row>
    <row r="10" spans="1:14" ht="41.25" customHeight="1">
      <c r="A10" s="40"/>
      <c r="B10" s="42"/>
      <c r="C10" s="290" t="s">
        <v>100</v>
      </c>
      <c r="D10" s="290"/>
      <c r="E10" s="290"/>
      <c r="F10" s="290"/>
      <c r="G10" s="290"/>
      <c r="H10" s="290"/>
      <c r="I10" s="290"/>
      <c r="J10" s="290"/>
      <c r="K10" s="72"/>
      <c r="L10" s="40"/>
      <c r="M10" s="42"/>
      <c r="N10" s="42"/>
    </row>
    <row r="11" spans="1:14" ht="20.25" customHeight="1">
      <c r="A11" s="38"/>
      <c r="B11" s="41"/>
      <c r="C11" s="290" t="s">
        <v>4</v>
      </c>
      <c r="D11" s="290"/>
      <c r="E11" s="290"/>
      <c r="F11" s="290"/>
      <c r="G11" s="290" t="s">
        <v>5</v>
      </c>
      <c r="H11" s="290"/>
      <c r="I11" s="290"/>
      <c r="J11" s="290"/>
      <c r="K11" s="73"/>
      <c r="L11" s="38"/>
      <c r="M11" s="41"/>
      <c r="N11" s="41"/>
    </row>
    <row r="12" spans="1:14" ht="81" customHeight="1">
      <c r="A12" s="39" t="s">
        <v>7</v>
      </c>
      <c r="B12" s="43" t="s">
        <v>11</v>
      </c>
      <c r="C12" s="41" t="s">
        <v>99</v>
      </c>
      <c r="D12" s="26" t="s">
        <v>8</v>
      </c>
      <c r="E12" s="26" t="s">
        <v>9</v>
      </c>
      <c r="F12" s="44" t="s">
        <v>10</v>
      </c>
      <c r="G12" s="45" t="s">
        <v>99</v>
      </c>
      <c r="H12" s="26" t="s">
        <v>8</v>
      </c>
      <c r="I12" s="26" t="s">
        <v>9</v>
      </c>
      <c r="J12" s="27" t="s">
        <v>10</v>
      </c>
      <c r="K12" s="74" t="s">
        <v>109</v>
      </c>
      <c r="L12" s="26" t="str">
        <f>'Мун.задание'!A22</f>
        <v>Код услуги по общероссийскому базовому (отраслевому) перечню услуг</v>
      </c>
      <c r="M12" s="43" t="s">
        <v>17</v>
      </c>
      <c r="N12" s="43" t="s">
        <v>76</v>
      </c>
    </row>
    <row r="13" spans="1:14" ht="45" customHeight="1">
      <c r="A13" s="28"/>
      <c r="B13" s="46" t="str">
        <f>A8</f>
        <v>муниципальное дошкольное образовательное учреждение детский сад № </v>
      </c>
      <c r="C13" s="47">
        <f>H8</f>
        <v>56</v>
      </c>
      <c r="D13" s="29"/>
      <c r="E13" s="29"/>
      <c r="F13" s="48"/>
      <c r="G13" s="49"/>
      <c r="H13" s="29"/>
      <c r="I13" s="29"/>
      <c r="J13" s="48"/>
      <c r="K13" s="76"/>
      <c r="L13" s="50"/>
      <c r="M13" s="51"/>
      <c r="N13" s="51"/>
    </row>
    <row r="14" spans="1:14" s="138" customFormat="1" ht="15.75">
      <c r="A14" s="30">
        <v>1</v>
      </c>
      <c r="B14" s="30">
        <f>'6 месяцев'!B21</f>
        <v>0</v>
      </c>
      <c r="C14" s="52"/>
      <c r="D14" s="31"/>
      <c r="E14" s="31"/>
      <c r="F14" s="49"/>
      <c r="G14" s="49"/>
      <c r="H14" s="31"/>
      <c r="I14" s="31"/>
      <c r="J14" s="49"/>
      <c r="K14" s="77">
        <f>$C$13</f>
        <v>56</v>
      </c>
      <c r="L14" s="141">
        <f>'Мун.задание'!B22</f>
        <v>0</v>
      </c>
      <c r="M14" s="169"/>
      <c r="N14" s="53"/>
    </row>
    <row r="15" spans="1:14" s="138" customFormat="1" ht="25.5" customHeight="1">
      <c r="A15" s="215"/>
      <c r="B15" s="214" t="s">
        <v>144</v>
      </c>
      <c r="C15" s="52" t="s">
        <v>77</v>
      </c>
      <c r="D15" s="167">
        <f>'6 месяцев'!F36</f>
        <v>0</v>
      </c>
      <c r="E15" s="167">
        <f>'6 месяцев'!G36</f>
        <v>0</v>
      </c>
      <c r="F15" s="168" t="e">
        <f>E15/D15</f>
        <v>#DIV/0!</v>
      </c>
      <c r="G15" s="55" t="s">
        <v>24</v>
      </c>
      <c r="H15" s="36">
        <f>'6 месяцев'!F28</f>
        <v>0</v>
      </c>
      <c r="I15" s="36">
        <f>'6 месяцев'!G28</f>
        <v>0</v>
      </c>
      <c r="J15" s="168" t="e">
        <f>I15/H15</f>
        <v>#DIV/0!</v>
      </c>
      <c r="K15" s="216">
        <f aca="true" t="shared" si="0" ref="K15:K31">$C$13</f>
        <v>56</v>
      </c>
      <c r="L15" s="217" t="str">
        <f>'Мун.задание'!$C$22</f>
        <v>БВ24</v>
      </c>
      <c r="M15" s="211" t="str">
        <f>'Мун.задание'!A42</f>
        <v>801011О.99.0.БВ24ДЛ42000</v>
      </c>
      <c r="N15" s="211" t="str">
        <f>'Мун.задание'!C42</f>
        <v>Очная</v>
      </c>
    </row>
    <row r="16" spans="1:14" ht="21" customHeight="1">
      <c r="A16" s="70"/>
      <c r="B16" s="85" t="s">
        <v>137</v>
      </c>
      <c r="C16" s="52" t="s">
        <v>77</v>
      </c>
      <c r="D16" s="32">
        <f>'6 месяцев'!F37</f>
        <v>0</v>
      </c>
      <c r="E16" s="32">
        <f>'6 месяцев'!G37</f>
        <v>0</v>
      </c>
      <c r="F16" s="54" t="e">
        <f>E16/D16</f>
        <v>#DIV/0!</v>
      </c>
      <c r="G16" s="55" t="s">
        <v>24</v>
      </c>
      <c r="H16" s="36">
        <f>'6 месяцев'!F29</f>
        <v>0</v>
      </c>
      <c r="I16" s="36">
        <f>'6 месяцев'!G29</f>
        <v>0</v>
      </c>
      <c r="J16" s="54" t="e">
        <f>I16/H16</f>
        <v>#DIV/0!</v>
      </c>
      <c r="K16" s="212">
        <f t="shared" si="0"/>
        <v>56</v>
      </c>
      <c r="L16" s="217" t="str">
        <f>'Мун.задание'!$C$22</f>
        <v>БВ24</v>
      </c>
      <c r="M16" s="213" t="str">
        <f>'Мун.задание'!A43</f>
        <v>801011О.99.0.БВ24ДМ62000</v>
      </c>
      <c r="N16" s="213" t="str">
        <f>'Мун.задание'!C43</f>
        <v>Очная</v>
      </c>
    </row>
    <row r="17" spans="1:14" ht="21" customHeight="1">
      <c r="A17" s="70"/>
      <c r="B17" s="158" t="s">
        <v>136</v>
      </c>
      <c r="C17" s="52" t="s">
        <v>77</v>
      </c>
      <c r="D17" s="32">
        <f>'6 месяцев'!F38</f>
        <v>0</v>
      </c>
      <c r="E17" s="32">
        <f>'6 месяцев'!G38</f>
        <v>0</v>
      </c>
      <c r="F17" s="54" t="e">
        <f>E17/D17</f>
        <v>#DIV/0!</v>
      </c>
      <c r="G17" s="55" t="s">
        <v>24</v>
      </c>
      <c r="H17" s="36">
        <f>'6 месяцев'!F30</f>
        <v>0</v>
      </c>
      <c r="I17" s="36">
        <f>'6 месяцев'!G30</f>
        <v>0</v>
      </c>
      <c r="J17" s="54" t="e">
        <f>I17/H17</f>
        <v>#DIV/0!</v>
      </c>
      <c r="K17" s="212">
        <f t="shared" si="0"/>
        <v>56</v>
      </c>
      <c r="L17" s="217" t="str">
        <f>'Мун.задание'!$C$22</f>
        <v>БВ24</v>
      </c>
      <c r="M17" s="213" t="str">
        <f>'Мун.задание'!A44</f>
        <v>801011О.99.0.БВ24ДН82000</v>
      </c>
      <c r="N17" s="213" t="str">
        <f>'Мун.задание'!C44</f>
        <v>Очная</v>
      </c>
    </row>
    <row r="18" spans="1:14" ht="30">
      <c r="A18" s="70"/>
      <c r="B18" s="158" t="s">
        <v>168</v>
      </c>
      <c r="C18" s="52" t="s">
        <v>77</v>
      </c>
      <c r="D18" s="32">
        <f>'6 месяцев'!F39</f>
        <v>0</v>
      </c>
      <c r="E18" s="32">
        <f>'6 месяцев'!G39</f>
        <v>0</v>
      </c>
      <c r="F18" s="54" t="e">
        <f>E18/D18</f>
        <v>#DIV/0!</v>
      </c>
      <c r="G18" s="55" t="s">
        <v>24</v>
      </c>
      <c r="H18" s="36">
        <f>'6 месяцев'!F31</f>
        <v>0</v>
      </c>
      <c r="I18" s="36">
        <f>'6 месяцев'!G31</f>
        <v>0</v>
      </c>
      <c r="J18" s="54" t="e">
        <f aca="true" t="shared" si="1" ref="J18:J28">I18/H18</f>
        <v>#DIV/0!</v>
      </c>
      <c r="K18" s="212">
        <f t="shared" si="0"/>
        <v>56</v>
      </c>
      <c r="L18" s="217" t="str">
        <f>'Мун.задание'!$C$22</f>
        <v>БВ24</v>
      </c>
      <c r="M18" s="213" t="str">
        <f>'Мун.задание'!A45</f>
        <v>801011О.99.0.БВ24АБ22000</v>
      </c>
      <c r="N18" s="213" t="str">
        <f>'Мун.задание'!C45</f>
        <v>Очная</v>
      </c>
    </row>
    <row r="19" spans="1:14" ht="30">
      <c r="A19" s="70"/>
      <c r="B19" s="158" t="s">
        <v>135</v>
      </c>
      <c r="C19" s="52" t="s">
        <v>77</v>
      </c>
      <c r="D19" s="32">
        <f>'6 месяцев'!F40</f>
        <v>47</v>
      </c>
      <c r="E19" s="32">
        <f>'6 месяцев'!G40</f>
        <v>51</v>
      </c>
      <c r="F19" s="54">
        <f>E19/D19</f>
        <v>1.0851063829787233</v>
      </c>
      <c r="G19" s="55" t="s">
        <v>24</v>
      </c>
      <c r="H19" s="36">
        <f>'6 месяцев'!F32</f>
        <v>95</v>
      </c>
      <c r="I19" s="36">
        <f>'6 месяцев'!G32</f>
        <v>95</v>
      </c>
      <c r="J19" s="54">
        <f t="shared" si="1"/>
        <v>1</v>
      </c>
      <c r="K19" s="212">
        <f t="shared" si="0"/>
        <v>56</v>
      </c>
      <c r="L19" s="217" t="str">
        <f>'Мун.задание'!$C$22</f>
        <v>БВ24</v>
      </c>
      <c r="M19" s="213" t="str">
        <f>'Мун.задание'!A46</f>
        <v>801011О.99.0.БВ24АВ42000</v>
      </c>
      <c r="N19" s="213" t="str">
        <f>'Мун.задание'!C46</f>
        <v>Очная</v>
      </c>
    </row>
    <row r="20" spans="1:14" s="138" customFormat="1" ht="26.25" customHeight="1">
      <c r="A20" s="30">
        <v>2</v>
      </c>
      <c r="B20" s="30">
        <f>'6 месяцев'!B47</f>
        <v>0</v>
      </c>
      <c r="C20" s="52"/>
      <c r="D20" s="34"/>
      <c r="E20" s="34"/>
      <c r="F20" s="56"/>
      <c r="G20" s="56"/>
      <c r="H20" s="34"/>
      <c r="I20" s="34"/>
      <c r="J20" s="56"/>
      <c r="K20" s="77">
        <f t="shared" si="0"/>
        <v>56</v>
      </c>
      <c r="L20" s="141"/>
      <c r="M20" s="140"/>
      <c r="N20" s="140"/>
    </row>
    <row r="21" spans="1:14" s="138" customFormat="1" ht="24.75" customHeight="1">
      <c r="A21" s="99"/>
      <c r="B21" s="205" t="s">
        <v>169</v>
      </c>
      <c r="C21" s="52" t="s">
        <v>102</v>
      </c>
      <c r="D21" s="167">
        <f>'6 месяцев'!F76</f>
        <v>0</v>
      </c>
      <c r="E21" s="167">
        <f>'6 месяцев'!G76</f>
        <v>0</v>
      </c>
      <c r="F21" s="168" t="e">
        <f>E21/D21</f>
        <v>#DIV/0!</v>
      </c>
      <c r="G21" s="55" t="s">
        <v>24</v>
      </c>
      <c r="H21" s="36">
        <f>'6 месяцев'!F54</f>
        <v>0</v>
      </c>
      <c r="I21" s="36">
        <f>'6 месяцев'!G54</f>
        <v>0</v>
      </c>
      <c r="J21" s="168" t="e">
        <f>I21/H21</f>
        <v>#DIV/0!</v>
      </c>
      <c r="K21" s="225">
        <f t="shared" si="0"/>
        <v>56</v>
      </c>
      <c r="L21" s="223" t="str">
        <f>'Мун.задание'!$C$61</f>
        <v>БВ19</v>
      </c>
      <c r="M21" s="226" t="str">
        <f>'Мун.задание'!A91</f>
        <v>853211О.99.0.БВ19АБ70001</v>
      </c>
      <c r="N21" s="224" t="str">
        <f>'Мун.задание'!C91</f>
        <v>Группа полного дня</v>
      </c>
    </row>
    <row r="22" spans="1:14" ht="45">
      <c r="A22" s="70"/>
      <c r="B22" s="188" t="s">
        <v>170</v>
      </c>
      <c r="C22" s="52" t="s">
        <v>102</v>
      </c>
      <c r="D22" s="32">
        <f>'6 месяцев'!F77</f>
        <v>0</v>
      </c>
      <c r="E22" s="32">
        <f>'6 месяцев'!G77</f>
        <v>0</v>
      </c>
      <c r="F22" s="54" t="e">
        <f>E22/D22</f>
        <v>#DIV/0!</v>
      </c>
      <c r="G22" s="55" t="s">
        <v>24</v>
      </c>
      <c r="H22" s="33">
        <f>'6 месяцев'!F55</f>
        <v>0</v>
      </c>
      <c r="I22" s="33">
        <f>'6 месяцев'!G55</f>
        <v>0</v>
      </c>
      <c r="J22" s="54" t="e">
        <f t="shared" si="1"/>
        <v>#DIV/0!</v>
      </c>
      <c r="K22" s="78">
        <f t="shared" si="0"/>
        <v>56</v>
      </c>
      <c r="L22" s="223" t="str">
        <f>'Мун.задание'!$C$61</f>
        <v>БВ19</v>
      </c>
      <c r="M22" s="209" t="str">
        <f>'Мун.задание'!A92</f>
        <v>853211О.99.0.БВ19АБ76000</v>
      </c>
      <c r="N22" s="209" t="str">
        <f>'Мун.задание'!C92</f>
        <v>Группа полного дня</v>
      </c>
    </row>
    <row r="23" spans="1:14" ht="30">
      <c r="A23" s="70"/>
      <c r="B23" s="188" t="s">
        <v>171</v>
      </c>
      <c r="C23" s="52" t="s">
        <v>102</v>
      </c>
      <c r="D23" s="32">
        <f>'6 месяцев'!F78</f>
        <v>24</v>
      </c>
      <c r="E23" s="32">
        <f>'6 месяцев'!G78</f>
        <v>23</v>
      </c>
      <c r="F23" s="54">
        <f aca="true" t="shared" si="2" ref="F23:F28">E23/D23</f>
        <v>0.9583333333333334</v>
      </c>
      <c r="G23" s="55" t="s">
        <v>24</v>
      </c>
      <c r="H23" s="33">
        <f>'6 месяцев'!F56</f>
        <v>0</v>
      </c>
      <c r="I23" s="33">
        <f>'6 месяцев'!G56</f>
        <v>0</v>
      </c>
      <c r="J23" s="54" t="e">
        <f t="shared" si="1"/>
        <v>#DIV/0!</v>
      </c>
      <c r="K23" s="78">
        <f t="shared" si="0"/>
        <v>56</v>
      </c>
      <c r="L23" s="223" t="str">
        <f>'Мун.задание'!$C$61</f>
        <v>БВ19</v>
      </c>
      <c r="M23" s="209" t="str">
        <f>'Мун.задание'!A93</f>
        <v>853211О.99.0.БВ19АБ82000</v>
      </c>
      <c r="N23" s="209" t="str">
        <f>'Мун.задание'!C93</f>
        <v>Группа полного дня</v>
      </c>
    </row>
    <row r="24" spans="1:14" ht="24.75" customHeight="1">
      <c r="A24" s="70"/>
      <c r="B24" s="188" t="s">
        <v>151</v>
      </c>
      <c r="C24" s="52" t="s">
        <v>102</v>
      </c>
      <c r="D24" s="32">
        <f>'6 месяцев'!F79</f>
        <v>0</v>
      </c>
      <c r="E24" s="32">
        <f>'6 месяцев'!G79</f>
        <v>0</v>
      </c>
      <c r="F24" s="54" t="e">
        <f>E24/D24</f>
        <v>#DIV/0!</v>
      </c>
      <c r="G24" s="55" t="s">
        <v>24</v>
      </c>
      <c r="H24" s="33">
        <f>'6 месяцев'!F57</f>
        <v>0</v>
      </c>
      <c r="I24" s="33">
        <f>'6 месяцев'!G57</f>
        <v>0</v>
      </c>
      <c r="J24" s="54" t="e">
        <f>I24/H24</f>
        <v>#DIV/0!</v>
      </c>
      <c r="K24" s="78">
        <f t="shared" si="0"/>
        <v>56</v>
      </c>
      <c r="L24" s="223" t="str">
        <f>'Мун.задание'!$C$61</f>
        <v>БВ19</v>
      </c>
      <c r="M24" s="209" t="str">
        <f>'Мун.задание'!A94</f>
        <v>853211О.99.0.БВ19АА02001</v>
      </c>
      <c r="N24" s="209" t="s">
        <v>81</v>
      </c>
    </row>
    <row r="25" spans="1:14" ht="24.75" customHeight="1">
      <c r="A25" s="70"/>
      <c r="B25" s="188" t="s">
        <v>139</v>
      </c>
      <c r="C25" s="52" t="s">
        <v>102</v>
      </c>
      <c r="D25" s="32">
        <f>'6 месяцев'!F80</f>
        <v>0</v>
      </c>
      <c r="E25" s="32">
        <f>'6 месяцев'!G80</f>
        <v>0</v>
      </c>
      <c r="F25" s="54" t="e">
        <f t="shared" si="2"/>
        <v>#DIV/0!</v>
      </c>
      <c r="G25" s="55" t="s">
        <v>24</v>
      </c>
      <c r="H25" s="33">
        <f>'6 месяцев'!F58</f>
        <v>0</v>
      </c>
      <c r="I25" s="33">
        <f>'6 месяцев'!G58</f>
        <v>0</v>
      </c>
      <c r="J25" s="54" t="e">
        <f t="shared" si="1"/>
        <v>#DIV/0!</v>
      </c>
      <c r="K25" s="78">
        <f t="shared" si="0"/>
        <v>56</v>
      </c>
      <c r="L25" s="223" t="str">
        <f>'Мун.задание'!$C$61</f>
        <v>БВ19</v>
      </c>
      <c r="M25" s="209" t="str">
        <f>'Мун.задание'!A95</f>
        <v>853211О.99.0.БВ19АА08000</v>
      </c>
      <c r="N25" s="209" t="str">
        <f>'Мун.задание'!C95</f>
        <v>Группа полного дня</v>
      </c>
    </row>
    <row r="26" spans="1:14" ht="24.75" customHeight="1">
      <c r="A26" s="70"/>
      <c r="B26" s="188" t="s">
        <v>140</v>
      </c>
      <c r="C26" s="52" t="s">
        <v>102</v>
      </c>
      <c r="D26" s="32">
        <f>'6 месяцев'!F81</f>
        <v>12</v>
      </c>
      <c r="E26" s="32">
        <f>'6 месяцев'!G81</f>
        <v>17</v>
      </c>
      <c r="F26" s="54">
        <f t="shared" si="2"/>
        <v>1.4166666666666667</v>
      </c>
      <c r="G26" s="55" t="s">
        <v>24</v>
      </c>
      <c r="H26" s="33">
        <f>'6 месяцев'!F59</f>
        <v>0</v>
      </c>
      <c r="I26" s="33">
        <f>'6 месяцев'!G59</f>
        <v>0</v>
      </c>
      <c r="J26" s="54" t="e">
        <f t="shared" si="1"/>
        <v>#DIV/0!</v>
      </c>
      <c r="K26" s="78">
        <f t="shared" si="0"/>
        <v>56</v>
      </c>
      <c r="L26" s="223" t="str">
        <f>'Мун.задание'!$C$61</f>
        <v>БВ19</v>
      </c>
      <c r="M26" s="209" t="str">
        <f>'Мун.задание'!A96</f>
        <v>853211О.99.0.БВ19АА14000</v>
      </c>
      <c r="N26" s="209" t="str">
        <f>'Мун.задание'!C96</f>
        <v>Группа полного дня</v>
      </c>
    </row>
    <row r="27" spans="1:14" ht="24.75" customHeight="1">
      <c r="A27" s="70"/>
      <c r="B27" s="188" t="s">
        <v>141</v>
      </c>
      <c r="C27" s="52" t="s">
        <v>102</v>
      </c>
      <c r="D27" s="32">
        <f>'6 месяцев'!F82</f>
        <v>0</v>
      </c>
      <c r="E27" s="32">
        <f>'6 месяцев'!G82</f>
        <v>0</v>
      </c>
      <c r="F27" s="54" t="e">
        <f t="shared" si="2"/>
        <v>#DIV/0!</v>
      </c>
      <c r="G27" s="55" t="s">
        <v>24</v>
      </c>
      <c r="H27" s="33">
        <f>'6 месяцев'!F60</f>
        <v>0</v>
      </c>
      <c r="I27" s="33">
        <f>'6 месяцев'!G60</f>
        <v>0</v>
      </c>
      <c r="J27" s="54" t="e">
        <f t="shared" si="1"/>
        <v>#DIV/0!</v>
      </c>
      <c r="K27" s="78">
        <f t="shared" si="0"/>
        <v>56</v>
      </c>
      <c r="L27" s="223" t="str">
        <f>'Мун.задание'!$C$61</f>
        <v>БВ19</v>
      </c>
      <c r="M27" s="209" t="str">
        <f>'Мун.задание'!A97</f>
        <v>853211О.99.0.БВ19АБ34000</v>
      </c>
      <c r="N27" s="209" t="str">
        <f>'Мун.задание'!C97</f>
        <v>Группа полного дня</v>
      </c>
    </row>
    <row r="28" spans="1:14" ht="24" customHeight="1">
      <c r="A28" s="70"/>
      <c r="B28" s="188" t="s">
        <v>142</v>
      </c>
      <c r="C28" s="52" t="s">
        <v>102</v>
      </c>
      <c r="D28" s="32">
        <f>'6 месяцев'!F83</f>
        <v>0</v>
      </c>
      <c r="E28" s="32">
        <f>'6 месяцев'!G83</f>
        <v>0</v>
      </c>
      <c r="F28" s="54" t="e">
        <f t="shared" si="2"/>
        <v>#DIV/0!</v>
      </c>
      <c r="G28" s="55" t="s">
        <v>24</v>
      </c>
      <c r="H28" s="33">
        <f>'6 месяцев'!F61</f>
        <v>0</v>
      </c>
      <c r="I28" s="33">
        <f>'6 месяцев'!G61</f>
        <v>0</v>
      </c>
      <c r="J28" s="54" t="e">
        <f t="shared" si="1"/>
        <v>#DIV/0!</v>
      </c>
      <c r="K28" s="78">
        <f t="shared" si="0"/>
        <v>56</v>
      </c>
      <c r="L28" s="223" t="str">
        <f>'Мун.задание'!$C$61</f>
        <v>БВ19</v>
      </c>
      <c r="M28" s="209" t="str">
        <f>'Мун.задание'!A98</f>
        <v>853211О.99.0.БВ19АБ40000</v>
      </c>
      <c r="N28" s="209" t="str">
        <f>'Мун.задание'!C98</f>
        <v>Группа полного дня</v>
      </c>
    </row>
    <row r="29" spans="1:14" ht="31.5">
      <c r="A29" s="70"/>
      <c r="B29" s="205" t="s">
        <v>141</v>
      </c>
      <c r="C29" s="52" t="s">
        <v>103</v>
      </c>
      <c r="D29" s="32">
        <f>'6 месяцев'!F84</f>
        <v>0</v>
      </c>
      <c r="E29" s="32">
        <f>'6 месяцев'!G84</f>
        <v>0</v>
      </c>
      <c r="F29" s="54" t="e">
        <f aca="true" t="shared" si="3" ref="F29:F38">E29/D29</f>
        <v>#DIV/0!</v>
      </c>
      <c r="G29" s="55" t="s">
        <v>24</v>
      </c>
      <c r="H29" s="33">
        <f>'6 месяцев'!F62</f>
        <v>0</v>
      </c>
      <c r="I29" s="33">
        <f>'6 месяцев'!G62</f>
        <v>0</v>
      </c>
      <c r="J29" s="54" t="e">
        <f aca="true" t="shared" si="4" ref="J29:J38">I29/H29</f>
        <v>#DIV/0!</v>
      </c>
      <c r="K29" s="78">
        <f t="shared" si="0"/>
        <v>56</v>
      </c>
      <c r="L29" s="223" t="str">
        <f>'Мун.задание'!$C$61</f>
        <v>БВ19</v>
      </c>
      <c r="M29" s="209" t="str">
        <f>'Мун.задание'!A99</f>
        <v>853211О.99.0.БВ19АБ36000</v>
      </c>
      <c r="N29" s="209" t="str">
        <f>'Мун.задание'!C99</f>
        <v>Группа круглосуточного пребывания</v>
      </c>
    </row>
    <row r="30" spans="1:14" ht="31.5">
      <c r="A30" s="70"/>
      <c r="B30" s="205" t="s">
        <v>142</v>
      </c>
      <c r="C30" s="52" t="s">
        <v>103</v>
      </c>
      <c r="D30" s="32">
        <f>'6 месяцев'!F85</f>
        <v>1</v>
      </c>
      <c r="E30" s="32">
        <f>'6 месяцев'!G85</f>
        <v>1</v>
      </c>
      <c r="F30" s="54">
        <f t="shared" si="3"/>
        <v>1</v>
      </c>
      <c r="G30" s="55" t="s">
        <v>24</v>
      </c>
      <c r="H30" s="33">
        <f>'6 месяцев'!F63</f>
        <v>0</v>
      </c>
      <c r="I30" s="33">
        <f>'6 месяцев'!G63</f>
        <v>0</v>
      </c>
      <c r="J30" s="54" t="e">
        <f t="shared" si="4"/>
        <v>#DIV/0!</v>
      </c>
      <c r="K30" s="78">
        <f t="shared" si="0"/>
        <v>56</v>
      </c>
      <c r="L30" s="223" t="str">
        <f>'Мун.задание'!$C$61</f>
        <v>БВ19</v>
      </c>
      <c r="M30" s="209" t="str">
        <f>'Мун.задание'!A100</f>
        <v>853211О.99.0.БВ19АБ42000</v>
      </c>
      <c r="N30" s="209" t="str">
        <f>'Мун.задание'!C100</f>
        <v>Группа круглосуточного пребывания</v>
      </c>
    </row>
    <row r="31" spans="1:14" ht="31.5">
      <c r="A31" s="70"/>
      <c r="B31" s="205" t="s">
        <v>140</v>
      </c>
      <c r="C31" s="52" t="s">
        <v>103</v>
      </c>
      <c r="D31" s="32">
        <f>'6 месяцев'!F86</f>
        <v>10</v>
      </c>
      <c r="E31" s="32">
        <f>'6 месяцев'!G86</f>
        <v>10</v>
      </c>
      <c r="F31" s="54">
        <f t="shared" si="3"/>
        <v>1</v>
      </c>
      <c r="G31" s="55" t="s">
        <v>24</v>
      </c>
      <c r="H31" s="33">
        <f>'6 месяцев'!F64</f>
        <v>100</v>
      </c>
      <c r="I31" s="33">
        <f>'6 месяцев'!G64</f>
        <v>0</v>
      </c>
      <c r="J31" s="54">
        <f t="shared" si="4"/>
        <v>0</v>
      </c>
      <c r="K31" s="78">
        <f t="shared" si="0"/>
        <v>56</v>
      </c>
      <c r="L31" s="223" t="str">
        <f>'Мун.задание'!$C$61</f>
        <v>БВ19</v>
      </c>
      <c r="M31" s="209" t="str">
        <f>'Мун.задание'!A101</f>
        <v>853211О.99.0.БВ19АА16000</v>
      </c>
      <c r="N31" s="209" t="str">
        <f>'Мун.задание'!C101</f>
        <v>Группа круглосуточного пребывания</v>
      </c>
    </row>
    <row r="32" spans="1:14" ht="31.5">
      <c r="A32" s="70"/>
      <c r="B32" s="205" t="s">
        <v>172</v>
      </c>
      <c r="C32" s="52" t="s">
        <v>103</v>
      </c>
      <c r="D32" s="32">
        <f>'6 месяцев'!F87</f>
        <v>0</v>
      </c>
      <c r="E32" s="32">
        <f>'6 месяцев'!G87</f>
        <v>0</v>
      </c>
      <c r="F32" s="54" t="e">
        <f t="shared" si="3"/>
        <v>#DIV/0!</v>
      </c>
      <c r="G32" s="55" t="s">
        <v>24</v>
      </c>
      <c r="H32" s="33">
        <f>'6 месяцев'!F65</f>
        <v>100</v>
      </c>
      <c r="I32" s="33">
        <f>'6 месяцев'!G65</f>
        <v>0</v>
      </c>
      <c r="J32" s="54">
        <f t="shared" si="4"/>
        <v>0</v>
      </c>
      <c r="K32" s="78">
        <f aca="true" t="shared" si="5" ref="K32:K38">$C$13</f>
        <v>56</v>
      </c>
      <c r="L32" s="223" t="str">
        <f>'Мун.задание'!$C$61</f>
        <v>БВ19</v>
      </c>
      <c r="M32" s="209" t="str">
        <f>'Мун.задание'!A102</f>
        <v>853211О.99.0.БВ19АБ84000</v>
      </c>
      <c r="N32" s="209" t="str">
        <f>'Мун.задание'!C102</f>
        <v>Группа круглосуточного пребывания</v>
      </c>
    </row>
    <row r="33" spans="1:14" ht="42">
      <c r="A33" s="206"/>
      <c r="B33" s="219" t="s">
        <v>139</v>
      </c>
      <c r="C33" s="52" t="s">
        <v>179</v>
      </c>
      <c r="D33" s="32">
        <f>'6 месяцев'!F88</f>
        <v>0</v>
      </c>
      <c r="E33" s="32">
        <f>'6 месяцев'!G88</f>
        <v>0</v>
      </c>
      <c r="F33" s="54" t="e">
        <f t="shared" si="3"/>
        <v>#DIV/0!</v>
      </c>
      <c r="G33" s="55" t="s">
        <v>24</v>
      </c>
      <c r="H33" s="33">
        <f>'6 месяцев'!F66</f>
        <v>0</v>
      </c>
      <c r="I33" s="33">
        <f>'6 месяцев'!G66</f>
        <v>0</v>
      </c>
      <c r="J33" s="54" t="e">
        <f t="shared" si="4"/>
        <v>#DIV/0!</v>
      </c>
      <c r="K33" s="78">
        <f t="shared" si="5"/>
        <v>56</v>
      </c>
      <c r="L33" s="223" t="str">
        <f>'Мун.задание'!$C$61</f>
        <v>БВ19</v>
      </c>
      <c r="M33" s="209" t="str">
        <f>'Мун.задание'!A103</f>
        <v>853211О.99.0.БВ19АА06000</v>
      </c>
      <c r="N33" s="220" t="str">
        <f>N34</f>
        <v>Группа кратковременного пребывания детей</v>
      </c>
    </row>
    <row r="34" spans="1:14" ht="42">
      <c r="A34" s="208"/>
      <c r="B34" s="196" t="str">
        <f>'Мун.задание'!B104</f>
        <v>Обучающиеся, за исключением детей-инвалидов и инвалидов, от 1 года до 3 лет.</v>
      </c>
      <c r="C34" s="52" t="s">
        <v>179</v>
      </c>
      <c r="D34" s="32">
        <f>'6 месяцев'!F89</f>
        <v>0</v>
      </c>
      <c r="E34" s="32">
        <f>'6 месяцев'!G89</f>
        <v>0</v>
      </c>
      <c r="F34" s="54" t="e">
        <f t="shared" si="3"/>
        <v>#DIV/0!</v>
      </c>
      <c r="G34" s="55" t="s">
        <v>24</v>
      </c>
      <c r="H34" s="33">
        <f>'6 месяцев'!F67</f>
        <v>0</v>
      </c>
      <c r="I34" s="33">
        <f>'6 месяцев'!G67</f>
        <v>0</v>
      </c>
      <c r="J34" s="54" t="e">
        <f t="shared" si="4"/>
        <v>#DIV/0!</v>
      </c>
      <c r="K34" s="78">
        <f t="shared" si="5"/>
        <v>56</v>
      </c>
      <c r="L34" s="223" t="str">
        <f>'Мун.задание'!$C$61</f>
        <v>БВ19</v>
      </c>
      <c r="M34" s="209" t="str">
        <f>'Мун.задание'!A104</f>
        <v>853211О.99.0.БВ19АБ74000</v>
      </c>
      <c r="N34" s="222" t="str">
        <f>'Мун.задание'!C104</f>
        <v>Группа кратковременного пребывания детей</v>
      </c>
    </row>
    <row r="35" spans="1:14" ht="42">
      <c r="A35" s="207"/>
      <c r="B35" s="219" t="s">
        <v>140</v>
      </c>
      <c r="C35" s="52" t="s">
        <v>179</v>
      </c>
      <c r="D35" s="32">
        <f>'6 месяцев'!F90</f>
        <v>0</v>
      </c>
      <c r="E35" s="32">
        <f>'6 месяцев'!G90</f>
        <v>0</v>
      </c>
      <c r="F35" s="54" t="e">
        <f t="shared" si="3"/>
        <v>#DIV/0!</v>
      </c>
      <c r="G35" s="55" t="s">
        <v>24</v>
      </c>
      <c r="H35" s="33">
        <f>'6 месяцев'!F68</f>
        <v>0</v>
      </c>
      <c r="I35" s="33">
        <f>'6 месяцев'!G68</f>
        <v>0</v>
      </c>
      <c r="J35" s="54" t="e">
        <f t="shared" si="4"/>
        <v>#DIV/0!</v>
      </c>
      <c r="K35" s="78">
        <f t="shared" si="5"/>
        <v>56</v>
      </c>
      <c r="L35" s="223" t="str">
        <f>'Мун.задание'!$C$61</f>
        <v>БВ19</v>
      </c>
      <c r="M35" s="209" t="str">
        <f>'Мун.задание'!A105</f>
        <v>853211О.99.0.БВ19АА12000</v>
      </c>
      <c r="N35" s="220" t="str">
        <f>N34</f>
        <v>Группа кратковременного пребывания детей</v>
      </c>
    </row>
    <row r="36" spans="1:14" ht="42">
      <c r="A36" s="208"/>
      <c r="B36" s="196" t="str">
        <f>'Мун.задание'!B106</f>
        <v>Обучающиеся, за исключением детей-инвалидов и инвалидов, от 3 лет до 8 лет</v>
      </c>
      <c r="C36" s="52" t="s">
        <v>179</v>
      </c>
      <c r="D36" s="32">
        <f>'6 месяцев'!F91</f>
        <v>0</v>
      </c>
      <c r="E36" s="32">
        <f>'6 месяцев'!G91</f>
        <v>0</v>
      </c>
      <c r="F36" s="54" t="e">
        <f t="shared" si="3"/>
        <v>#DIV/0!</v>
      </c>
      <c r="G36" s="55" t="s">
        <v>24</v>
      </c>
      <c r="H36" s="33">
        <f>'6 месяцев'!F69</f>
        <v>0</v>
      </c>
      <c r="I36" s="33">
        <f>'6 месяцев'!G69</f>
        <v>0</v>
      </c>
      <c r="J36" s="54" t="e">
        <f t="shared" si="4"/>
        <v>#DIV/0!</v>
      </c>
      <c r="K36" s="78">
        <f t="shared" si="5"/>
        <v>56</v>
      </c>
      <c r="L36" s="223" t="str">
        <f>'Мун.задание'!$C$61</f>
        <v>БВ19</v>
      </c>
      <c r="M36" s="209" t="str">
        <f>'Мун.задание'!A106</f>
        <v>853211О.99.0.БВ19АБ80000</v>
      </c>
      <c r="N36" s="210" t="str">
        <f>'Мун.задание'!C106</f>
        <v>Группа кратковременного пребывания детей</v>
      </c>
    </row>
    <row r="37" spans="1:14" ht="42">
      <c r="A37" s="208"/>
      <c r="B37" s="196" t="str">
        <f>'Мун.задание'!B107</f>
        <v>Дети-инвалиды от 2 месяцев до 1 года</v>
      </c>
      <c r="C37" s="52" t="s">
        <v>179</v>
      </c>
      <c r="D37" s="32">
        <f>'6 месяцев'!F92</f>
        <v>0</v>
      </c>
      <c r="E37" s="32">
        <f>'6 месяцев'!G92</f>
        <v>0</v>
      </c>
      <c r="F37" s="54" t="e">
        <f t="shared" si="3"/>
        <v>#DIV/0!</v>
      </c>
      <c r="G37" s="55" t="s">
        <v>24</v>
      </c>
      <c r="H37" s="33">
        <f>'6 месяцев'!F70</f>
        <v>0</v>
      </c>
      <c r="I37" s="33">
        <f>'6 месяцев'!G70</f>
        <v>0</v>
      </c>
      <c r="J37" s="54" t="e">
        <f t="shared" si="4"/>
        <v>#DIV/0!</v>
      </c>
      <c r="K37" s="78">
        <f t="shared" si="5"/>
        <v>56</v>
      </c>
      <c r="L37" s="223" t="str">
        <f>'Мун.задание'!$C$61</f>
        <v>БВ19</v>
      </c>
      <c r="M37" s="209" t="str">
        <f>'Мун.задание'!A107</f>
        <v>853211О.99.0.БВ19АА00001</v>
      </c>
      <c r="N37" s="210" t="str">
        <f>'Мун.задание'!C108</f>
        <v>Группа кратковременного пребывания детей</v>
      </c>
    </row>
    <row r="38" spans="1:14" ht="42">
      <c r="A38" s="208"/>
      <c r="B38" s="196" t="str">
        <f>'Мун.задание'!B108</f>
        <v>Обучающиеся, за исключением детей-инвалидов и инвалидов, от 2 месяцев до 1 года</v>
      </c>
      <c r="C38" s="52" t="s">
        <v>179</v>
      </c>
      <c r="D38" s="32">
        <f>'6 месяцев'!F93</f>
        <v>0</v>
      </c>
      <c r="E38" s="32">
        <f>'6 месяцев'!G93</f>
        <v>0</v>
      </c>
      <c r="F38" s="54" t="e">
        <f t="shared" si="3"/>
        <v>#DIV/0!</v>
      </c>
      <c r="G38" s="55" t="s">
        <v>24</v>
      </c>
      <c r="H38" s="33">
        <f>'6 месяцев'!F71</f>
        <v>0</v>
      </c>
      <c r="I38" s="33">
        <f>'6 месяцев'!G71</f>
        <v>0</v>
      </c>
      <c r="J38" s="54" t="e">
        <f t="shared" si="4"/>
        <v>#DIV/0!</v>
      </c>
      <c r="K38" s="78">
        <f t="shared" si="5"/>
        <v>56</v>
      </c>
      <c r="L38" s="223" t="str">
        <f>'Мун.задание'!$C$61</f>
        <v>БВ19</v>
      </c>
      <c r="M38" s="209" t="str">
        <f>'Мун.задание'!A108</f>
        <v>853211О.99.0.БВ19АБ68000</v>
      </c>
      <c r="N38" s="210" t="str">
        <f>'Мун.задание'!C108</f>
        <v>Группа кратковременного пребывания детей</v>
      </c>
    </row>
  </sheetData>
  <sheetProtection sheet="1" objects="1" scenarios="1"/>
  <autoFilter ref="A12:O32"/>
  <mergeCells count="7">
    <mergeCell ref="G11:J11"/>
    <mergeCell ref="C11:F11"/>
    <mergeCell ref="C10:J10"/>
    <mergeCell ref="A6:H6"/>
    <mergeCell ref="A7:H7"/>
    <mergeCell ref="A9:H9"/>
    <mergeCell ref="A8:G8"/>
  </mergeCells>
  <conditionalFormatting sqref="F16:F19 J16:J19 F22:F23 J22:J23 F25:F32 J25:J32">
    <cfRule type="cellIs" priority="27" dxfId="89" operator="greaterThan">
      <formula>0</formula>
    </cfRule>
  </conditionalFormatting>
  <conditionalFormatting sqref="F34 J34">
    <cfRule type="cellIs" priority="25" dxfId="89" operator="greaterThan">
      <formula>0</formula>
    </cfRule>
  </conditionalFormatting>
  <conditionalFormatting sqref="F36 J36">
    <cfRule type="cellIs" priority="24" dxfId="89" operator="greaterThan">
      <formula>0</formula>
    </cfRule>
  </conditionalFormatting>
  <conditionalFormatting sqref="F34">
    <cfRule type="cellIs" priority="23" dxfId="89" operator="greaterThan">
      <formula>0</formula>
    </cfRule>
  </conditionalFormatting>
  <conditionalFormatting sqref="F36">
    <cfRule type="cellIs" priority="22" dxfId="89" operator="greaterThan">
      <formula>0</formula>
    </cfRule>
  </conditionalFormatting>
  <conditionalFormatting sqref="J34">
    <cfRule type="cellIs" priority="21" dxfId="89" operator="greaterThan">
      <formula>0</formula>
    </cfRule>
  </conditionalFormatting>
  <conditionalFormatting sqref="J36">
    <cfRule type="cellIs" priority="20" dxfId="89" operator="greaterThan">
      <formula>0</formula>
    </cfRule>
  </conditionalFormatting>
  <conditionalFormatting sqref="J34">
    <cfRule type="cellIs" priority="19" dxfId="89" operator="greaterThan">
      <formula>0</formula>
    </cfRule>
  </conditionalFormatting>
  <conditionalFormatting sqref="F15 J15">
    <cfRule type="cellIs" priority="18" dxfId="89" operator="greaterThan">
      <formula>0</formula>
    </cfRule>
  </conditionalFormatting>
  <conditionalFormatting sqref="F21 J21">
    <cfRule type="cellIs" priority="17" dxfId="89" operator="greaterThan">
      <formula>0</formula>
    </cfRule>
  </conditionalFormatting>
  <conditionalFormatting sqref="J24 F24">
    <cfRule type="cellIs" priority="16" dxfId="89" operator="greaterThan">
      <formula>0</formula>
    </cfRule>
  </conditionalFormatting>
  <conditionalFormatting sqref="F37 J37">
    <cfRule type="cellIs" priority="15" dxfId="89" operator="greaterThan">
      <formula>0</formula>
    </cfRule>
  </conditionalFormatting>
  <conditionalFormatting sqref="F38 J38">
    <cfRule type="cellIs" priority="14" dxfId="89" operator="greaterThan">
      <formula>0</formula>
    </cfRule>
  </conditionalFormatting>
  <conditionalFormatting sqref="F37">
    <cfRule type="cellIs" priority="13" dxfId="89" operator="greaterThan">
      <formula>0</formula>
    </cfRule>
  </conditionalFormatting>
  <conditionalFormatting sqref="F38">
    <cfRule type="cellIs" priority="12" dxfId="89" operator="greaterThan">
      <formula>0</formula>
    </cfRule>
  </conditionalFormatting>
  <conditionalFormatting sqref="J37">
    <cfRule type="cellIs" priority="11" dxfId="89" operator="greaterThan">
      <formula>0</formula>
    </cfRule>
  </conditionalFormatting>
  <conditionalFormatting sqref="J38">
    <cfRule type="cellIs" priority="10" dxfId="89" operator="greaterThan">
      <formula>0</formula>
    </cfRule>
  </conditionalFormatting>
  <conditionalFormatting sqref="J37">
    <cfRule type="cellIs" priority="9" dxfId="89" operator="greaterThan">
      <formula>0</formula>
    </cfRule>
  </conditionalFormatting>
  <conditionalFormatting sqref="F33 J33">
    <cfRule type="cellIs" priority="8" dxfId="89" operator="greaterThan">
      <formula>0</formula>
    </cfRule>
  </conditionalFormatting>
  <conditionalFormatting sqref="F33">
    <cfRule type="cellIs" priority="7" dxfId="89" operator="greaterThan">
      <formula>0</formula>
    </cfRule>
  </conditionalFormatting>
  <conditionalFormatting sqref="J33">
    <cfRule type="cellIs" priority="6" dxfId="89" operator="greaterThan">
      <formula>0</formula>
    </cfRule>
  </conditionalFormatting>
  <conditionalFormatting sqref="J33">
    <cfRule type="cellIs" priority="5" dxfId="89" operator="greaterThan">
      <formula>0</formula>
    </cfRule>
  </conditionalFormatting>
  <conditionalFormatting sqref="F35 J35">
    <cfRule type="cellIs" priority="4" dxfId="89" operator="greaterThan">
      <formula>0</formula>
    </cfRule>
  </conditionalFormatting>
  <conditionalFormatting sqref="F35">
    <cfRule type="cellIs" priority="3" dxfId="89" operator="greaterThan">
      <formula>0</formula>
    </cfRule>
  </conditionalFormatting>
  <conditionalFormatting sqref="J35">
    <cfRule type="cellIs" priority="2" dxfId="89" operator="greaterThan">
      <formula>0</formula>
    </cfRule>
  </conditionalFormatting>
  <conditionalFormatting sqref="J35">
    <cfRule type="cellIs" priority="1" dxfId="89" operator="greaterThan">
      <formula>0</formula>
    </cfRule>
  </conditionalFormatting>
  <printOptions/>
  <pageMargins left="0.31496062992125984" right="0.7086614173228347" top="0.7480314960629921" bottom="0.15748031496062992" header="0.31496062992125984" footer="0.31496062992125984"/>
  <pageSetup fitToHeight="1" fitToWidth="1" horizontalDpi="600" verticalDpi="600" orientation="landscape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101"/>
  <sheetViews>
    <sheetView view="pageBreakPreview" zoomScale="90" zoomScaleSheetLayoutView="90" zoomScalePageLayoutView="0" workbookViewId="0" topLeftCell="A1">
      <selection activeCell="G90" sqref="G90"/>
    </sheetView>
  </sheetViews>
  <sheetFormatPr defaultColWidth="8.8515625" defaultRowHeight="15"/>
  <cols>
    <col min="1" max="1" width="31.28125" style="8" customWidth="1"/>
    <col min="2" max="2" width="35.7109375" style="8" customWidth="1"/>
    <col min="3" max="3" width="26.140625" style="8" customWidth="1"/>
    <col min="4" max="4" width="26.8515625" style="8" customWidth="1"/>
    <col min="5" max="5" width="11.140625" style="8" customWidth="1"/>
    <col min="6" max="6" width="13.28125" style="8" customWidth="1"/>
    <col min="7" max="7" width="12.57421875" style="8" customWidth="1"/>
    <col min="8" max="8" width="11.28125" style="92" customWidth="1"/>
    <col min="9" max="9" width="13.28125" style="8" customWidth="1"/>
    <col min="10" max="10" width="30.7109375" style="8" customWidth="1"/>
    <col min="11" max="16384" width="8.8515625" style="8" customWidth="1"/>
  </cols>
  <sheetData>
    <row r="1" ht="15.75">
      <c r="D1" s="11" t="s">
        <v>48</v>
      </c>
    </row>
    <row r="2" ht="15.75">
      <c r="D2" s="11" t="s">
        <v>154</v>
      </c>
    </row>
    <row r="3" ht="15.75">
      <c r="D3" s="11" t="s">
        <v>1</v>
      </c>
    </row>
    <row r="4" ht="15.75">
      <c r="D4" s="11" t="s">
        <v>190</v>
      </c>
    </row>
    <row r="5" ht="15.75">
      <c r="D5" s="11"/>
    </row>
    <row r="6" spans="1:4" ht="18.75">
      <c r="A6" s="285" t="s">
        <v>59</v>
      </c>
      <c r="B6" s="285"/>
      <c r="C6" s="285"/>
      <c r="D6" s="285"/>
    </row>
    <row r="7" spans="1:4" ht="53.25" customHeight="1">
      <c r="A7" s="287" t="s">
        <v>197</v>
      </c>
      <c r="B7" s="287"/>
      <c r="C7" s="287"/>
      <c r="D7" s="287"/>
    </row>
    <row r="8" spans="1:10" ht="18.75">
      <c r="A8" s="286" t="str">
        <f>'Мун.задание'!A11</f>
        <v>муниципальное дошкольное образовательное учреждение детский сад № </v>
      </c>
      <c r="B8" s="286"/>
      <c r="C8" s="286"/>
      <c r="D8" s="94">
        <f>'Мун.задание'!D11</f>
        <v>56</v>
      </c>
      <c r="E8" s="95"/>
      <c r="F8" s="95"/>
      <c r="G8" s="95"/>
      <c r="H8" s="96"/>
      <c r="I8" s="95"/>
      <c r="J8" s="95"/>
    </row>
    <row r="9" spans="1:10" ht="24" customHeight="1">
      <c r="A9" s="60" t="s">
        <v>74</v>
      </c>
      <c r="B9" s="95"/>
      <c r="C9" s="95"/>
      <c r="D9" s="95"/>
      <c r="E9" s="95"/>
      <c r="F9" s="95"/>
      <c r="G9" s="95"/>
      <c r="H9" s="96"/>
      <c r="I9" s="95"/>
      <c r="J9" s="95"/>
    </row>
    <row r="10" spans="1:10" s="79" customFormat="1" ht="36.75" customHeight="1">
      <c r="A10" s="90" t="s">
        <v>7</v>
      </c>
      <c r="B10" s="90" t="s">
        <v>12</v>
      </c>
      <c r="C10" s="90" t="s">
        <v>13</v>
      </c>
      <c r="D10" s="97"/>
      <c r="E10" s="97"/>
      <c r="F10" s="97"/>
      <c r="G10" s="97"/>
      <c r="H10" s="98"/>
      <c r="I10" s="97"/>
      <c r="J10" s="97"/>
    </row>
    <row r="11" spans="1:10" s="9" customFormat="1" ht="21.75" customHeight="1">
      <c r="A11" s="99">
        <v>1</v>
      </c>
      <c r="B11" s="100" t="str">
        <f>'Мун.задание'!B16</f>
        <v>85.11</v>
      </c>
      <c r="C11" s="101" t="str">
        <f>'Мун.задание'!C16</f>
        <v>Образование дошкольное</v>
      </c>
      <c r="D11" s="102"/>
      <c r="E11" s="102"/>
      <c r="F11" s="102"/>
      <c r="G11" s="102"/>
      <c r="H11" s="103"/>
      <c r="I11" s="102"/>
      <c r="J11" s="102"/>
    </row>
    <row r="12" spans="1:10" s="9" customFormat="1" ht="28.5" customHeight="1">
      <c r="A12" s="99">
        <v>2</v>
      </c>
      <c r="B12" s="100" t="str">
        <f>'Мун.задание'!B17</f>
        <v>88.91</v>
      </c>
      <c r="C12" s="101" t="str">
        <f>'Мун.задание'!C17</f>
        <v>Предоставление услуг по дневному уходу за детьми</v>
      </c>
      <c r="D12" s="102"/>
      <c r="E12" s="102"/>
      <c r="F12" s="102"/>
      <c r="G12" s="102"/>
      <c r="H12" s="103"/>
      <c r="I12" s="102"/>
      <c r="J12" s="102"/>
    </row>
    <row r="13" spans="1:10" s="9" customFormat="1" ht="36.75" customHeight="1" hidden="1">
      <c r="A13" s="99"/>
      <c r="B13" s="99" t="e">
        <f>'Мун.задание'!#REF!</f>
        <v>#REF!</v>
      </c>
      <c r="C13" s="99" t="e">
        <f>'Мун.задание'!#REF!</f>
        <v>#REF!</v>
      </c>
      <c r="D13" s="102"/>
      <c r="E13" s="102"/>
      <c r="F13" s="102"/>
      <c r="G13" s="102"/>
      <c r="H13" s="103"/>
      <c r="I13" s="102"/>
      <c r="J13" s="102"/>
    </row>
    <row r="14" spans="1:10" s="9" customFormat="1" ht="36.75" customHeight="1" hidden="1">
      <c r="A14" s="99"/>
      <c r="B14" s="99" t="e">
        <f>'Мун.задание'!#REF!</f>
        <v>#REF!</v>
      </c>
      <c r="C14" s="99" t="e">
        <f>'Мун.задание'!#REF!</f>
        <v>#REF!</v>
      </c>
      <c r="D14" s="102"/>
      <c r="E14" s="102"/>
      <c r="F14" s="102"/>
      <c r="G14" s="102"/>
      <c r="H14" s="103"/>
      <c r="I14" s="102"/>
      <c r="J14" s="102"/>
    </row>
    <row r="15" spans="1:10" s="9" customFormat="1" ht="36.75" customHeight="1" hidden="1">
      <c r="A15" s="99"/>
      <c r="B15" s="99" t="e">
        <f>'Мун.задание'!#REF!</f>
        <v>#REF!</v>
      </c>
      <c r="C15" s="99" t="e">
        <f>'Мун.задание'!#REF!</f>
        <v>#REF!</v>
      </c>
      <c r="D15" s="102"/>
      <c r="E15" s="102"/>
      <c r="F15" s="102"/>
      <c r="G15" s="102"/>
      <c r="H15" s="103"/>
      <c r="I15" s="102"/>
      <c r="J15" s="102"/>
    </row>
    <row r="16" spans="1:10" s="9" customFormat="1" ht="36.75" customHeight="1" hidden="1">
      <c r="A16" s="99"/>
      <c r="B16" s="99" t="e">
        <f>'Мун.задание'!#REF!</f>
        <v>#REF!</v>
      </c>
      <c r="C16" s="99" t="e">
        <f>'Мун.задание'!#REF!</f>
        <v>#REF!</v>
      </c>
      <c r="D16" s="102"/>
      <c r="E16" s="102"/>
      <c r="F16" s="102"/>
      <c r="G16" s="102"/>
      <c r="H16" s="103"/>
      <c r="I16" s="102"/>
      <c r="J16" s="102"/>
    </row>
    <row r="17" spans="1:10" ht="30.75" customHeight="1" hidden="1">
      <c r="A17" s="29"/>
      <c r="B17" s="99" t="e">
        <f>'Мун.задание'!#REF!</f>
        <v>#REF!</v>
      </c>
      <c r="C17" s="99" t="e">
        <f>'Мун.задание'!#REF!</f>
        <v>#REF!</v>
      </c>
      <c r="D17" s="95"/>
      <c r="E17" s="95"/>
      <c r="F17" s="95"/>
      <c r="G17" s="95"/>
      <c r="H17" s="96"/>
      <c r="I17" s="95"/>
      <c r="J17" s="95"/>
    </row>
    <row r="18" spans="1:10" ht="15.75">
      <c r="A18" s="104"/>
      <c r="B18" s="95"/>
      <c r="C18" s="95"/>
      <c r="D18" s="95"/>
      <c r="E18" s="95"/>
      <c r="F18" s="95"/>
      <c r="G18" s="95"/>
      <c r="H18" s="96"/>
      <c r="I18" s="95"/>
      <c r="J18" s="95"/>
    </row>
    <row r="19" spans="1:10" ht="26.25" customHeight="1">
      <c r="A19" s="60" t="s">
        <v>75</v>
      </c>
      <c r="B19" s="95"/>
      <c r="C19" s="95"/>
      <c r="D19" s="95"/>
      <c r="E19" s="95"/>
      <c r="F19" s="95"/>
      <c r="G19" s="95"/>
      <c r="H19" s="96"/>
      <c r="I19" s="95"/>
      <c r="J19" s="95"/>
    </row>
    <row r="20" spans="1:10" ht="20.25" customHeight="1">
      <c r="A20" s="60" t="s">
        <v>68</v>
      </c>
      <c r="B20" s="95"/>
      <c r="C20" s="95"/>
      <c r="D20" s="95"/>
      <c r="E20" s="95"/>
      <c r="F20" s="95"/>
      <c r="G20" s="95"/>
      <c r="H20" s="96"/>
      <c r="I20" s="95"/>
      <c r="J20" s="95"/>
    </row>
    <row r="21" spans="1:10" ht="30.75" customHeight="1">
      <c r="A21" s="278" t="s">
        <v>14</v>
      </c>
      <c r="B21" s="279"/>
      <c r="C21" s="280" t="str">
        <f>'Мун.задание'!C21</f>
        <v>Реализация основных общеобразовательных программ дошкольного образования</v>
      </c>
      <c r="D21" s="280"/>
      <c r="E21" s="95"/>
      <c r="F21" s="95"/>
      <c r="G21" s="95"/>
      <c r="H21" s="96"/>
      <c r="I21" s="95"/>
      <c r="J21" s="95"/>
    </row>
    <row r="22" spans="1:10" ht="30.75" customHeight="1">
      <c r="A22" s="278" t="s">
        <v>132</v>
      </c>
      <c r="B22" s="279"/>
      <c r="C22" s="280" t="str">
        <f>'Мун.задание'!C22</f>
        <v>БВ24</v>
      </c>
      <c r="D22" s="280"/>
      <c r="E22" s="95"/>
      <c r="F22" s="95"/>
      <c r="G22" s="95"/>
      <c r="H22" s="96"/>
      <c r="I22" s="95"/>
      <c r="J22" s="95"/>
    </row>
    <row r="23" spans="1:10" ht="26.25" customHeight="1">
      <c r="A23" s="278" t="s">
        <v>15</v>
      </c>
      <c r="B23" s="279"/>
      <c r="C23" s="280" t="str">
        <f>'Мун.задание'!C23</f>
        <v>Физические лица в возрасте до 8 лет</v>
      </c>
      <c r="D23" s="280"/>
      <c r="E23" s="95"/>
      <c r="F23" s="95"/>
      <c r="G23" s="95"/>
      <c r="H23" s="96"/>
      <c r="I23" s="95"/>
      <c r="J23" s="95"/>
    </row>
    <row r="24" spans="1:10" ht="15.75">
      <c r="A24" s="104"/>
      <c r="B24" s="95"/>
      <c r="C24" s="95"/>
      <c r="D24" s="95"/>
      <c r="E24" s="95"/>
      <c r="F24" s="95"/>
      <c r="G24" s="95"/>
      <c r="H24" s="96"/>
      <c r="I24" s="95"/>
      <c r="J24" s="95"/>
    </row>
    <row r="25" spans="1:10" ht="20.25">
      <c r="A25" s="60" t="s">
        <v>49</v>
      </c>
      <c r="B25" s="95"/>
      <c r="C25" s="95"/>
      <c r="D25" s="95"/>
      <c r="E25" s="95"/>
      <c r="F25" s="95"/>
      <c r="G25" s="95"/>
      <c r="H25" s="96"/>
      <c r="I25" s="95"/>
      <c r="J25" s="95"/>
    </row>
    <row r="26" spans="1:10" s="79" customFormat="1" ht="15" customHeight="1">
      <c r="A26" s="270" t="s">
        <v>17</v>
      </c>
      <c r="B26" s="270" t="s">
        <v>18</v>
      </c>
      <c r="C26" s="270" t="s">
        <v>19</v>
      </c>
      <c r="D26" s="270" t="s">
        <v>16</v>
      </c>
      <c r="E26" s="270"/>
      <c r="F26" s="270"/>
      <c r="G26" s="270"/>
      <c r="H26" s="270"/>
      <c r="I26" s="270"/>
      <c r="J26" s="270"/>
    </row>
    <row r="27" spans="1:10" s="79" customFormat="1" ht="60">
      <c r="A27" s="270"/>
      <c r="B27" s="270"/>
      <c r="C27" s="270"/>
      <c r="D27" s="90" t="s">
        <v>21</v>
      </c>
      <c r="E27" s="90" t="s">
        <v>22</v>
      </c>
      <c r="F27" s="90" t="s">
        <v>50</v>
      </c>
      <c r="G27" s="90" t="s">
        <v>51</v>
      </c>
      <c r="H27" s="90" t="s">
        <v>52</v>
      </c>
      <c r="I27" s="90" t="s">
        <v>53</v>
      </c>
      <c r="J27" s="90" t="s">
        <v>54</v>
      </c>
    </row>
    <row r="28" spans="1:10" s="79" customFormat="1" ht="30">
      <c r="A28" s="143" t="str">
        <f>'Мун.задание'!A29</f>
        <v>801011О.99.0.БВ24ДЛ42000</v>
      </c>
      <c r="B28" s="156" t="s">
        <v>144</v>
      </c>
      <c r="C28" s="107" t="str">
        <f>'Мун.задание'!C29</f>
        <v>Очная</v>
      </c>
      <c r="D28" s="105" t="str">
        <f>'Мун.задание'!D29</f>
        <v>Степень освоения образовательных программ</v>
      </c>
      <c r="E28" s="70" t="s">
        <v>24</v>
      </c>
      <c r="F28" s="29">
        <f>'Мун.задание'!F29</f>
        <v>0</v>
      </c>
      <c r="G28" s="12"/>
      <c r="H28" s="70">
        <f>'Мун.задание'!$F$36</f>
        <v>2</v>
      </c>
      <c r="I28" s="106">
        <f>G28-F28+2</f>
        <v>2</v>
      </c>
      <c r="J28" s="13"/>
    </row>
    <row r="29" spans="1:10" ht="36.75" customHeight="1">
      <c r="A29" s="143" t="str">
        <f>'Мун.задание'!A30</f>
        <v>801011О.99.0.БВ24ДМ62000</v>
      </c>
      <c r="B29" s="105" t="str">
        <f>'Мун.задание'!B30</f>
        <v>Дети от 1 года до 3 лет</v>
      </c>
      <c r="C29" s="107" t="str">
        <f>'Мун.задание'!C30</f>
        <v>Очная</v>
      </c>
      <c r="D29" s="105" t="str">
        <f>'Мун.задание'!D30</f>
        <v>Степень освоения образовательных программ</v>
      </c>
      <c r="E29" s="70" t="s">
        <v>24</v>
      </c>
      <c r="F29" s="29">
        <f>'Мун.задание'!F30</f>
        <v>0</v>
      </c>
      <c r="G29" s="12"/>
      <c r="H29" s="70">
        <f>'Мун.задание'!$F$36</f>
        <v>2</v>
      </c>
      <c r="I29" s="106">
        <f>G29-F29+2</f>
        <v>2</v>
      </c>
      <c r="J29" s="13"/>
    </row>
    <row r="30" spans="1:10" ht="35.25" customHeight="1">
      <c r="A30" s="143" t="str">
        <f>'Мун.задание'!A31</f>
        <v>801011О.99.0.БВ24ДН82000</v>
      </c>
      <c r="B30" s="105" t="str">
        <f>'Мун.задание'!B31</f>
        <v>Дети от 3 лет до 8 лет</v>
      </c>
      <c r="C30" s="107" t="str">
        <f>'Мун.задание'!C31</f>
        <v>Очная</v>
      </c>
      <c r="D30" s="105" t="str">
        <f>'Мун.задание'!D31</f>
        <v>Степень освоения образовательных программ</v>
      </c>
      <c r="E30" s="70" t="s">
        <v>24</v>
      </c>
      <c r="F30" s="29">
        <f>'Мун.задание'!F31</f>
        <v>0</v>
      </c>
      <c r="G30" s="12"/>
      <c r="H30" s="70">
        <f>'Мун.задание'!$F$36</f>
        <v>2</v>
      </c>
      <c r="I30" s="106">
        <f>G30-F30+2</f>
        <v>2</v>
      </c>
      <c r="J30" s="14"/>
    </row>
    <row r="31" spans="1:10" ht="58.5" customHeight="1">
      <c r="A31" s="143" t="str">
        <f>'Мун.задание'!A32</f>
        <v>801011О.99.0.БВ24АБ22000</v>
      </c>
      <c r="B31" s="105" t="str">
        <f>'Мун.задание'!B32</f>
        <v>Адаптированная образовательная программа для детей с ограниченными возможностями здоровья от 1 года до 3 лет</v>
      </c>
      <c r="C31" s="107" t="str">
        <f>'Мун.задание'!C32</f>
        <v>Очная</v>
      </c>
      <c r="D31" s="105" t="str">
        <f>'Мун.задание'!D32</f>
        <v>Степень освоения образовательных программ</v>
      </c>
      <c r="E31" s="70" t="s">
        <v>24</v>
      </c>
      <c r="F31" s="29">
        <f>'Мун.задание'!F32</f>
        <v>0</v>
      </c>
      <c r="G31" s="12"/>
      <c r="H31" s="70">
        <f>'Мун.задание'!$F$36</f>
        <v>2</v>
      </c>
      <c r="I31" s="106">
        <f>G31-F31+2</f>
        <v>2</v>
      </c>
      <c r="J31" s="14"/>
    </row>
    <row r="32" spans="1:10" ht="72" customHeight="1">
      <c r="A32" s="143" t="str">
        <f>'Мун.задание'!A33</f>
        <v>801011О.99.0.БВ24АВ42000</v>
      </c>
      <c r="B32" s="105" t="str">
        <f>'Мун.задание'!B33</f>
        <v>Адаптированная образовательная программа для детей с ограниченными возможностями здоровья с 3 лет до 8 лет</v>
      </c>
      <c r="C32" s="107" t="str">
        <f>'Мун.задание'!C33</f>
        <v>Очная</v>
      </c>
      <c r="D32" s="105" t="str">
        <f>'Мун.задание'!D33</f>
        <v>Степень освоения образовательных программ</v>
      </c>
      <c r="E32" s="70" t="s">
        <v>24</v>
      </c>
      <c r="F32" s="29">
        <f>'Мун.задание'!F33</f>
        <v>95</v>
      </c>
      <c r="G32" s="12"/>
      <c r="H32" s="70">
        <f>'Мун.задание'!$F$36</f>
        <v>2</v>
      </c>
      <c r="I32" s="106">
        <f>G32-F32+2</f>
        <v>-93</v>
      </c>
      <c r="J32" s="14"/>
    </row>
    <row r="33" spans="1:10" ht="25.5" customHeight="1">
      <c r="A33" s="60" t="s">
        <v>25</v>
      </c>
      <c r="B33" s="95"/>
      <c r="C33" s="95"/>
      <c r="D33" s="95"/>
      <c r="E33" s="95"/>
      <c r="F33" s="95"/>
      <c r="G33" s="95"/>
      <c r="H33" s="96"/>
      <c r="I33" s="95"/>
      <c r="J33" s="95"/>
    </row>
    <row r="34" spans="1:10" s="79" customFormat="1" ht="15" customHeight="1">
      <c r="A34" s="270" t="s">
        <v>17</v>
      </c>
      <c r="B34" s="270" t="s">
        <v>18</v>
      </c>
      <c r="C34" s="270" t="s">
        <v>19</v>
      </c>
      <c r="D34" s="270" t="s">
        <v>25</v>
      </c>
      <c r="E34" s="270"/>
      <c r="F34" s="270"/>
      <c r="G34" s="270"/>
      <c r="H34" s="270"/>
      <c r="I34" s="270"/>
      <c r="J34" s="270"/>
    </row>
    <row r="35" spans="1:10" s="79" customFormat="1" ht="80.25" customHeight="1">
      <c r="A35" s="270"/>
      <c r="B35" s="270"/>
      <c r="C35" s="270"/>
      <c r="D35" s="90" t="s">
        <v>21</v>
      </c>
      <c r="E35" s="90" t="s">
        <v>22</v>
      </c>
      <c r="F35" s="90" t="s">
        <v>50</v>
      </c>
      <c r="G35" s="90" t="s">
        <v>51</v>
      </c>
      <c r="H35" s="90" t="s">
        <v>52</v>
      </c>
      <c r="I35" s="90" t="s">
        <v>53</v>
      </c>
      <c r="J35" s="90" t="s">
        <v>54</v>
      </c>
    </row>
    <row r="36" spans="1:10" s="79" customFormat="1" ht="15.75">
      <c r="A36" s="203" t="str">
        <f>'Мун.задание'!A42</f>
        <v>801011О.99.0.БВ24ДЛ42000</v>
      </c>
      <c r="B36" s="186" t="s">
        <v>144</v>
      </c>
      <c r="C36" s="200" t="str">
        <f>'Мун.задание'!C42</f>
        <v>Очная</v>
      </c>
      <c r="D36" s="108" t="str">
        <f>'Мун.задание'!D42</f>
        <v>число воспитанников</v>
      </c>
      <c r="E36" s="108" t="str">
        <f>'Мун.задание'!E42</f>
        <v>человек</v>
      </c>
      <c r="F36" s="32">
        <f>'Мун.задание'!F42</f>
        <v>0</v>
      </c>
      <c r="G36" s="15"/>
      <c r="H36" s="70">
        <f>'Мун.задание'!$F$47</f>
        <v>10</v>
      </c>
      <c r="I36" s="111" t="e">
        <f>(G36/F36*100+10)-100</f>
        <v>#DIV/0!</v>
      </c>
      <c r="J36" s="14"/>
    </row>
    <row r="37" spans="1:10" ht="15" customHeight="1">
      <c r="A37" s="203" t="str">
        <f>'Мун.задание'!A43</f>
        <v>801011О.99.0.БВ24ДМ62000</v>
      </c>
      <c r="B37" s="201" t="str">
        <f>'Мун.задание'!B43</f>
        <v>Дети от 1 года до 3 лет</v>
      </c>
      <c r="C37" s="200" t="str">
        <f>'Мун.задание'!C43</f>
        <v>Очная</v>
      </c>
      <c r="D37" s="108" t="str">
        <f>'Мун.задание'!D43</f>
        <v>число воспитанников</v>
      </c>
      <c r="E37" s="108" t="str">
        <f>'Мун.задание'!E43</f>
        <v>человек</v>
      </c>
      <c r="F37" s="32">
        <f>'Мун.задание'!F43</f>
        <v>0</v>
      </c>
      <c r="G37" s="15"/>
      <c r="H37" s="70">
        <f>'Мун.задание'!$F$47</f>
        <v>10</v>
      </c>
      <c r="I37" s="111" t="e">
        <f>(G37/F37*100+10)-100</f>
        <v>#DIV/0!</v>
      </c>
      <c r="J37" s="14"/>
    </row>
    <row r="38" spans="1:10" ht="15" customHeight="1">
      <c r="A38" s="203" t="str">
        <f>'Мун.задание'!A44</f>
        <v>801011О.99.0.БВ24ДН82000</v>
      </c>
      <c r="B38" s="201" t="str">
        <f>'Мун.задание'!B44</f>
        <v>Дети от 3 лет до 8 лет</v>
      </c>
      <c r="C38" s="200" t="str">
        <f>'Мун.задание'!C44</f>
        <v>Очная</v>
      </c>
      <c r="D38" s="108" t="str">
        <f>'Мун.задание'!D44</f>
        <v>число воспитанников</v>
      </c>
      <c r="E38" s="108" t="str">
        <f>'Мун.задание'!E44</f>
        <v>человек</v>
      </c>
      <c r="F38" s="32">
        <f>'Мун.задание'!F44</f>
        <v>0</v>
      </c>
      <c r="G38" s="15"/>
      <c r="H38" s="70">
        <f>'Мун.задание'!$F$47</f>
        <v>10</v>
      </c>
      <c r="I38" s="111" t="e">
        <f>(G38/F38*100+10)-100</f>
        <v>#DIV/0!</v>
      </c>
      <c r="J38" s="14"/>
    </row>
    <row r="39" spans="1:10" ht="39" customHeight="1">
      <c r="A39" s="203" t="str">
        <f>'Мун.задание'!A45</f>
        <v>801011О.99.0.БВ24АБ22000</v>
      </c>
      <c r="B39" s="201" t="str">
        <f>'Мун.задание'!B45</f>
        <v>Адаптированная образовательная программа для детей с ограниченными возможностями здоровья от 1 года до 3 лет</v>
      </c>
      <c r="C39" s="200" t="str">
        <f>'Мун.задание'!C45</f>
        <v>Очная</v>
      </c>
      <c r="D39" s="108" t="str">
        <f>'Мун.задание'!D45</f>
        <v>число воспитанников</v>
      </c>
      <c r="E39" s="108" t="str">
        <f>'Мун.задание'!E45</f>
        <v>человек</v>
      </c>
      <c r="F39" s="32">
        <f>'Мун.задание'!F45</f>
        <v>0</v>
      </c>
      <c r="G39" s="15"/>
      <c r="H39" s="70">
        <f>'Мун.задание'!$F$47</f>
        <v>10</v>
      </c>
      <c r="I39" s="111" t="e">
        <f>(G39/F39*100+10)-100</f>
        <v>#DIV/0!</v>
      </c>
      <c r="J39" s="14"/>
    </row>
    <row r="40" spans="1:10" ht="39" customHeight="1">
      <c r="A40" s="203" t="str">
        <f>'Мун.задание'!A46</f>
        <v>801011О.99.0.БВ24АВ42000</v>
      </c>
      <c r="B40" s="158" t="str">
        <f>'Мун.задание'!B46</f>
        <v>Адаптированная образовательная программа для детей с ограниченными возможностями здоровья с 3 лет до 8 лет</v>
      </c>
      <c r="C40" s="107" t="str">
        <f>'Мун.задание'!C46</f>
        <v>Очная</v>
      </c>
      <c r="D40" s="108" t="str">
        <f>'Мун.задание'!D46</f>
        <v>число воспитанников</v>
      </c>
      <c r="E40" s="108" t="str">
        <f>'Мун.задание'!E46</f>
        <v>человек</v>
      </c>
      <c r="F40" s="32">
        <f>'Мун.задание'!F46</f>
        <v>47</v>
      </c>
      <c r="G40" s="15"/>
      <c r="H40" s="70">
        <f>'Мун.задание'!$F$47</f>
        <v>10</v>
      </c>
      <c r="I40" s="111">
        <f>(G40/F40*100+10)-100</f>
        <v>-90</v>
      </c>
      <c r="J40" s="14"/>
    </row>
    <row r="41" spans="1:10" ht="15" customHeight="1" hidden="1">
      <c r="A41" s="281" t="e">
        <f>'Мун.задание'!#REF!</f>
        <v>#REF!</v>
      </c>
      <c r="B41" s="283" t="e">
        <f>'Мун.задание'!#REF!</f>
        <v>#REF!</v>
      </c>
      <c r="C41" s="283" t="e">
        <f>'Мун.задание'!#REF!</f>
        <v>#REF!</v>
      </c>
      <c r="D41" s="108" t="e">
        <f>'Мун.задание'!#REF!</f>
        <v>#REF!</v>
      </c>
      <c r="E41" s="108" t="e">
        <f>'Мун.задание'!#REF!</f>
        <v>#REF!</v>
      </c>
      <c r="F41" s="29" t="e">
        <f>'Мун.задание'!#REF!</f>
        <v>#REF!</v>
      </c>
      <c r="G41" s="12"/>
      <c r="H41" s="70">
        <f>'Мун.задание'!$F$47</f>
        <v>10</v>
      </c>
      <c r="I41" s="111" t="e">
        <f>(G41/F41*100+5)-100</f>
        <v>#REF!</v>
      </c>
      <c r="J41" s="14"/>
    </row>
    <row r="42" spans="1:10" ht="15" customHeight="1" hidden="1">
      <c r="A42" s="282"/>
      <c r="B42" s="284"/>
      <c r="C42" s="284"/>
      <c r="D42" s="108" t="e">
        <f>'Мун.задание'!#REF!</f>
        <v>#REF!</v>
      </c>
      <c r="E42" s="108" t="e">
        <f>'Мун.задание'!#REF!</f>
        <v>#REF!</v>
      </c>
      <c r="F42" s="109" t="e">
        <f>'Мун.задание'!#REF!/2</f>
        <v>#REF!</v>
      </c>
      <c r="G42" s="12"/>
      <c r="H42" s="70">
        <f>'Мун.задание'!$F$47</f>
        <v>10</v>
      </c>
      <c r="I42" s="111" t="e">
        <f>(G42/F42*100+5)-100</f>
        <v>#REF!</v>
      </c>
      <c r="J42" s="14"/>
    </row>
    <row r="43" spans="1:10" ht="15" customHeight="1" hidden="1">
      <c r="A43" s="281" t="e">
        <f>'Мун.задание'!#REF!</f>
        <v>#REF!</v>
      </c>
      <c r="B43" s="283" t="e">
        <f>'Мун.задание'!#REF!</f>
        <v>#REF!</v>
      </c>
      <c r="C43" s="283" t="e">
        <f>'Мун.задание'!#REF!</f>
        <v>#REF!</v>
      </c>
      <c r="D43" s="108" t="e">
        <f>'Мун.задание'!#REF!</f>
        <v>#REF!</v>
      </c>
      <c r="E43" s="108" t="e">
        <f>'Мун.задание'!#REF!</f>
        <v>#REF!</v>
      </c>
      <c r="F43" s="29" t="e">
        <f>'Мун.задание'!#REF!</f>
        <v>#REF!</v>
      </c>
      <c r="G43" s="12"/>
      <c r="H43" s="70">
        <f>'Мун.задание'!$F$47</f>
        <v>10</v>
      </c>
      <c r="I43" s="111" t="e">
        <f>(G43/F43*100+5)-100</f>
        <v>#REF!</v>
      </c>
      <c r="J43" s="14"/>
    </row>
    <row r="44" spans="1:10" ht="15" customHeight="1" hidden="1">
      <c r="A44" s="282"/>
      <c r="B44" s="284"/>
      <c r="C44" s="284"/>
      <c r="D44" s="108" t="e">
        <f>'Мун.задание'!#REF!</f>
        <v>#REF!</v>
      </c>
      <c r="E44" s="108" t="e">
        <f>'Мун.задание'!#REF!</f>
        <v>#REF!</v>
      </c>
      <c r="F44" s="109" t="e">
        <f>'Мун.задание'!#REF!/2</f>
        <v>#REF!</v>
      </c>
      <c r="G44" s="12"/>
      <c r="H44" s="70">
        <f>'Мун.задание'!$F$47</f>
        <v>10</v>
      </c>
      <c r="I44" s="111" t="e">
        <f>(G44/F44*100+5)-100</f>
        <v>#REF!</v>
      </c>
      <c r="J44" s="14"/>
    </row>
    <row r="45" spans="1:10" ht="15.75">
      <c r="A45" s="110"/>
      <c r="B45" s="110"/>
      <c r="C45" s="110"/>
      <c r="D45" s="110"/>
      <c r="E45" s="110"/>
      <c r="F45" s="110"/>
      <c r="G45" s="17"/>
      <c r="H45" s="112"/>
      <c r="I45" s="110"/>
      <c r="J45" s="17"/>
    </row>
    <row r="46" spans="1:10" ht="20.25">
      <c r="A46" s="60" t="s">
        <v>80</v>
      </c>
      <c r="B46" s="95"/>
      <c r="C46" s="95"/>
      <c r="D46" s="95"/>
      <c r="E46" s="95"/>
      <c r="F46" s="95"/>
      <c r="G46" s="95"/>
      <c r="H46" s="96"/>
      <c r="I46" s="95"/>
      <c r="J46" s="95"/>
    </row>
    <row r="47" spans="1:10" ht="25.5" customHeight="1">
      <c r="A47" s="278" t="s">
        <v>14</v>
      </c>
      <c r="B47" s="279"/>
      <c r="C47" s="294" t="str">
        <f>'Мун.задание'!C60</f>
        <v>Предоставление услуг по дневному уходу за детьми</v>
      </c>
      <c r="D47" s="294"/>
      <c r="E47" s="95"/>
      <c r="F47" s="95"/>
      <c r="G47" s="95"/>
      <c r="H47" s="96"/>
      <c r="I47" s="95"/>
      <c r="J47" s="95"/>
    </row>
    <row r="48" spans="1:10" ht="33" customHeight="1">
      <c r="A48" s="278" t="str">
        <f>'Мун.задание'!A61</f>
        <v>Код услуги по общероссийскому базовому (отраслевому) переченю услуг</v>
      </c>
      <c r="B48" s="279"/>
      <c r="C48" s="294" t="str">
        <f>'Мун.задание'!C61</f>
        <v>БВ19</v>
      </c>
      <c r="D48" s="294"/>
      <c r="E48" s="95"/>
      <c r="F48" s="95"/>
      <c r="G48" s="95"/>
      <c r="H48" s="96"/>
      <c r="I48" s="95"/>
      <c r="J48" s="95"/>
    </row>
    <row r="49" spans="1:10" ht="25.5" customHeight="1">
      <c r="A49" s="278" t="s">
        <v>15</v>
      </c>
      <c r="B49" s="279"/>
      <c r="C49" s="294" t="str">
        <f>'Мун.задание'!C62</f>
        <v>Физические лица в возрасте до 8 лет</v>
      </c>
      <c r="D49" s="294"/>
      <c r="E49" s="95"/>
      <c r="F49" s="95"/>
      <c r="G49" s="95"/>
      <c r="H49" s="96"/>
      <c r="I49" s="95"/>
      <c r="J49" s="95"/>
    </row>
    <row r="50" spans="1:10" ht="15.75">
      <c r="A50" s="104"/>
      <c r="B50" s="95"/>
      <c r="C50" s="95"/>
      <c r="D50" s="95"/>
      <c r="E50" s="95"/>
      <c r="F50" s="95"/>
      <c r="G50" s="95"/>
      <c r="H50" s="96"/>
      <c r="I50" s="95"/>
      <c r="J50" s="95"/>
    </row>
    <row r="51" spans="1:10" ht="21" customHeight="1">
      <c r="A51" s="60" t="s">
        <v>34</v>
      </c>
      <c r="B51" s="95"/>
      <c r="C51" s="95"/>
      <c r="D51" s="95"/>
      <c r="E51" s="95"/>
      <c r="F51" s="95"/>
      <c r="G51" s="95"/>
      <c r="H51" s="96"/>
      <c r="I51" s="95"/>
      <c r="J51" s="95"/>
    </row>
    <row r="52" spans="1:10" s="79" customFormat="1" ht="15" customHeight="1">
      <c r="A52" s="270" t="s">
        <v>17</v>
      </c>
      <c r="B52" s="270" t="s">
        <v>18</v>
      </c>
      <c r="C52" s="270" t="s">
        <v>35</v>
      </c>
      <c r="D52" s="270" t="s">
        <v>34</v>
      </c>
      <c r="E52" s="270"/>
      <c r="F52" s="270"/>
      <c r="G52" s="270"/>
      <c r="H52" s="270"/>
      <c r="I52" s="270"/>
      <c r="J52" s="270"/>
    </row>
    <row r="53" spans="1:10" s="79" customFormat="1" ht="93.75" customHeight="1">
      <c r="A53" s="270"/>
      <c r="B53" s="270"/>
      <c r="C53" s="270"/>
      <c r="D53" s="90" t="s">
        <v>21</v>
      </c>
      <c r="E53" s="90" t="s">
        <v>22</v>
      </c>
      <c r="F53" s="90" t="s">
        <v>50</v>
      </c>
      <c r="G53" s="90" t="s">
        <v>51</v>
      </c>
      <c r="H53" s="90" t="s">
        <v>52</v>
      </c>
      <c r="I53" s="90" t="s">
        <v>53</v>
      </c>
      <c r="J53" s="90" t="s">
        <v>54</v>
      </c>
    </row>
    <row r="54" spans="1:10" s="79" customFormat="1" ht="45">
      <c r="A54" s="142" t="str">
        <f>'Мун.задание'!A68</f>
        <v>853211О.99.0.БВ19АБ70001</v>
      </c>
      <c r="B54" s="156" t="s">
        <v>159</v>
      </c>
      <c r="C54" s="114" t="str">
        <f>'Мун.задание'!C68</f>
        <v>Группа полного дня</v>
      </c>
      <c r="D54" s="113" t="str">
        <f>'Мун.задание'!D68</f>
        <v>Удовлетворенность потребителя</v>
      </c>
      <c r="E54" s="115" t="str">
        <f>'Мун.задание'!E68</f>
        <v>%</v>
      </c>
      <c r="F54" s="29">
        <f>'Мун.задание'!F68</f>
        <v>0</v>
      </c>
      <c r="G54" s="12"/>
      <c r="H54" s="70">
        <v>2</v>
      </c>
      <c r="I54" s="106">
        <f aca="true" t="shared" si="0" ref="I54:I71">G54-F54+2</f>
        <v>2</v>
      </c>
      <c r="J54" s="12"/>
    </row>
    <row r="55" spans="1:10" ht="46.5" customHeight="1">
      <c r="A55" s="142" t="str">
        <f>'Мун.задание'!A69</f>
        <v>853211О.99.0.БВ19АБ76000</v>
      </c>
      <c r="B55" s="113" t="str">
        <f>'Мун.задание'!B69</f>
        <v>Обучающиеся, за исключением детей инвалидов и инвалидов, 
от 1 года до 3 лет
</v>
      </c>
      <c r="C55" s="114" t="str">
        <f>'Мун.задание'!C69</f>
        <v>Группа полного дня</v>
      </c>
      <c r="D55" s="113" t="str">
        <f>'Мун.задание'!D69</f>
        <v>Удовлетворенность потребителя</v>
      </c>
      <c r="E55" s="115" t="str">
        <f>'Мун.задание'!E69</f>
        <v>%</v>
      </c>
      <c r="F55" s="29">
        <f>'Мун.задание'!F69</f>
        <v>0</v>
      </c>
      <c r="G55" s="12"/>
      <c r="H55" s="70">
        <v>2</v>
      </c>
      <c r="I55" s="106">
        <f t="shared" si="0"/>
        <v>2</v>
      </c>
      <c r="J55" s="12"/>
    </row>
    <row r="56" spans="1:10" ht="43.5" customHeight="1">
      <c r="A56" s="142" t="str">
        <f>'Мун.задание'!A70</f>
        <v>853211О.99.0.БВ19АБ82000</v>
      </c>
      <c r="B56" s="113" t="str">
        <f>'Мун.задание'!B70</f>
        <v>Обучающиеся, за исключением детей инвалидов и инвалидов, 
от 3 лет до 8 лет</v>
      </c>
      <c r="C56" s="114" t="str">
        <f>'Мун.задание'!C70</f>
        <v>Группа полного дня</v>
      </c>
      <c r="D56" s="113" t="str">
        <f>'Мун.задание'!D70</f>
        <v>Удовлетворенность потребителя</v>
      </c>
      <c r="E56" s="115" t="str">
        <f>'Мун.задание'!E70</f>
        <v>%</v>
      </c>
      <c r="F56" s="29">
        <f>'Мун.задание'!F70</f>
        <v>0</v>
      </c>
      <c r="G56" s="12"/>
      <c r="H56" s="70">
        <v>2</v>
      </c>
      <c r="I56" s="106">
        <f t="shared" si="0"/>
        <v>2</v>
      </c>
      <c r="J56" s="12"/>
    </row>
    <row r="57" spans="1:10" ht="30" customHeight="1">
      <c r="A57" s="142" t="str">
        <f>'Мун.задание'!A71</f>
        <v>853211О.99.0.БВ19АА02001</v>
      </c>
      <c r="B57" s="156" t="s">
        <v>151</v>
      </c>
      <c r="C57" s="114" t="str">
        <f>'Мун.задание'!C71</f>
        <v>Группа полного дня</v>
      </c>
      <c r="D57" s="113" t="str">
        <f>'Мун.задание'!D71</f>
        <v>Удовлетворенность потребителя</v>
      </c>
      <c r="E57" s="115" t="str">
        <f>'Мун.задание'!E71</f>
        <v>%</v>
      </c>
      <c r="F57" s="29">
        <f>'Мун.задание'!F71</f>
        <v>0</v>
      </c>
      <c r="G57" s="12"/>
      <c r="H57" s="70">
        <v>2</v>
      </c>
      <c r="I57" s="106">
        <f t="shared" si="0"/>
        <v>2</v>
      </c>
      <c r="J57" s="12"/>
    </row>
    <row r="58" spans="1:10" ht="27.75" customHeight="1">
      <c r="A58" s="142" t="str">
        <f>'Мун.задание'!A72</f>
        <v>853211О.99.0.БВ19АА08000</v>
      </c>
      <c r="B58" s="113" t="str">
        <f>'Мун.задание'!B72</f>
        <v>Дети-инвалиды от 1 года до 3 лет</v>
      </c>
      <c r="C58" s="114" t="str">
        <f>'Мун.задание'!C72</f>
        <v>Группа полного дня</v>
      </c>
      <c r="D58" s="113" t="str">
        <f>'Мун.задание'!D72</f>
        <v>Удовлетворенность потребителя</v>
      </c>
      <c r="E58" s="115" t="str">
        <f>'Мун.задание'!E72</f>
        <v>%</v>
      </c>
      <c r="F58" s="29">
        <f>'Мун.задание'!F72</f>
        <v>0</v>
      </c>
      <c r="G58" s="12"/>
      <c r="H58" s="70">
        <v>2</v>
      </c>
      <c r="I58" s="106">
        <f t="shared" si="0"/>
        <v>2</v>
      </c>
      <c r="J58" s="12"/>
    </row>
    <row r="59" spans="1:10" ht="30" customHeight="1">
      <c r="A59" s="142" t="str">
        <f>'Мун.задание'!A73</f>
        <v>853211О.99.0.БВ19АА14000</v>
      </c>
      <c r="B59" s="113" t="str">
        <f>'Мун.задание'!B73</f>
        <v>Дети-инвалиды от 3 лет до 8 лет</v>
      </c>
      <c r="C59" s="114" t="str">
        <f>'Мун.задание'!C73</f>
        <v>Группа полного дня</v>
      </c>
      <c r="D59" s="113" t="str">
        <f>'Мун.задание'!D73</f>
        <v>Удовлетворенность потребителя</v>
      </c>
      <c r="E59" s="115" t="str">
        <f>'Мун.задание'!E73</f>
        <v>%</v>
      </c>
      <c r="F59" s="29">
        <f>'Мун.задание'!F73</f>
        <v>0</v>
      </c>
      <c r="G59" s="12"/>
      <c r="H59" s="70">
        <v>2</v>
      </c>
      <c r="I59" s="106">
        <f t="shared" si="0"/>
        <v>2</v>
      </c>
      <c r="J59" s="12"/>
    </row>
    <row r="60" spans="1:10" ht="37.5" customHeight="1">
      <c r="A60" s="142" t="str">
        <f>'Мун.задание'!A74</f>
        <v>853211О.99.0.БВ19АБ34000</v>
      </c>
      <c r="B60" s="113" t="str">
        <f>'Мун.задание'!B74</f>
        <v>Дети с туберкулезной интоксикацией от 1 года до 3 лет</v>
      </c>
      <c r="C60" s="114" t="str">
        <f>'Мун.задание'!C74</f>
        <v>Группа полного дня</v>
      </c>
      <c r="D60" s="113" t="str">
        <f>'Мун.задание'!D74</f>
        <v>Удовлетворенность потребителя</v>
      </c>
      <c r="E60" s="115" t="str">
        <f>'Мун.задание'!E74</f>
        <v>%</v>
      </c>
      <c r="F60" s="29">
        <f>'Мун.задание'!F74</f>
        <v>0</v>
      </c>
      <c r="G60" s="12"/>
      <c r="H60" s="70">
        <v>2</v>
      </c>
      <c r="I60" s="106">
        <f t="shared" si="0"/>
        <v>2</v>
      </c>
      <c r="J60" s="12"/>
    </row>
    <row r="61" spans="1:10" ht="30">
      <c r="A61" s="142" t="str">
        <f>'Мун.задание'!A75</f>
        <v>853211О.99.0.БВ19АБ40000</v>
      </c>
      <c r="B61" s="113" t="str">
        <f>'Мун.задание'!B75</f>
        <v>Дети с туберкулезной интоксикацией от 3 лет до 8 лет</v>
      </c>
      <c r="C61" s="114" t="str">
        <f>'Мун.задание'!C75</f>
        <v>Группа полного дня</v>
      </c>
      <c r="D61" s="113" t="str">
        <f>'Мун.задание'!D75</f>
        <v>Удовлетворенность потребителя</v>
      </c>
      <c r="E61" s="115" t="str">
        <f>'Мун.задание'!E75</f>
        <v>%</v>
      </c>
      <c r="F61" s="29">
        <f>'Мун.задание'!F75</f>
        <v>0</v>
      </c>
      <c r="G61" s="12"/>
      <c r="H61" s="70">
        <v>2</v>
      </c>
      <c r="I61" s="106">
        <f t="shared" si="0"/>
        <v>2</v>
      </c>
      <c r="J61" s="12"/>
    </row>
    <row r="62" spans="1:10" ht="30">
      <c r="A62" s="142" t="str">
        <f>'Мун.задание'!A76</f>
        <v>853211О.99.0.БВ19АБ36000</v>
      </c>
      <c r="B62" s="116" t="str">
        <f>'Мун.задание'!B76</f>
        <v>Дети с туберкулезной интоксикацией от 1 года до 3 лет</v>
      </c>
      <c r="C62" s="117" t="str">
        <f>'Мун.задание'!C76</f>
        <v>Группа круглосуточного пребывания</v>
      </c>
      <c r="D62" s="113" t="str">
        <f>'Мун.задание'!D76</f>
        <v>Удовлетворенность потребителя</v>
      </c>
      <c r="E62" s="115" t="str">
        <f>'Мун.задание'!E76</f>
        <v>%</v>
      </c>
      <c r="F62" s="29">
        <f>'Мун.задание'!F76</f>
        <v>0</v>
      </c>
      <c r="G62" s="12"/>
      <c r="H62" s="70">
        <v>2</v>
      </c>
      <c r="I62" s="106">
        <f t="shared" si="0"/>
        <v>2</v>
      </c>
      <c r="J62" s="12"/>
    </row>
    <row r="63" spans="1:10" ht="30">
      <c r="A63" s="142" t="str">
        <f>'Мун.задание'!A77</f>
        <v>853211О.99.0.БВ19АБ42000</v>
      </c>
      <c r="B63" s="116" t="str">
        <f>'Мун.задание'!B77</f>
        <v>Дети с туберкулезной интоксикацией от 3 лет до 8 лет</v>
      </c>
      <c r="C63" s="117" t="str">
        <f>'Мун.задание'!C77</f>
        <v>Группа круглосуточного пребывания</v>
      </c>
      <c r="D63" s="113" t="str">
        <f>'Мун.задание'!D77</f>
        <v>Удовлетворенность потребителя</v>
      </c>
      <c r="E63" s="115" t="str">
        <f>'Мун.задание'!E77</f>
        <v>%</v>
      </c>
      <c r="F63" s="29">
        <f>'Мун.задание'!F77</f>
        <v>0</v>
      </c>
      <c r="G63" s="12"/>
      <c r="H63" s="70">
        <v>2</v>
      </c>
      <c r="I63" s="106">
        <f t="shared" si="0"/>
        <v>2</v>
      </c>
      <c r="J63" s="12"/>
    </row>
    <row r="64" spans="1:10" ht="30">
      <c r="A64" s="142" t="str">
        <f>'Мун.задание'!A78</f>
        <v>853211О.99.0.БВ19АА16000</v>
      </c>
      <c r="B64" s="116" t="str">
        <f>'Мун.задание'!B78</f>
        <v>Дети-инвалиды от 3 лет до 8 лет</v>
      </c>
      <c r="C64" s="117" t="str">
        <f>'Мун.задание'!C78</f>
        <v>Группа круглосуточного пребывания</v>
      </c>
      <c r="D64" s="113" t="str">
        <f>'Мун.задание'!D78</f>
        <v>Удовлетворенность потребителя</v>
      </c>
      <c r="E64" s="115" t="str">
        <f>'Мун.задание'!E78</f>
        <v>%</v>
      </c>
      <c r="F64" s="29">
        <f>'Мун.задание'!F78</f>
        <v>98</v>
      </c>
      <c r="G64" s="12"/>
      <c r="H64" s="70">
        <v>2</v>
      </c>
      <c r="I64" s="106">
        <f t="shared" si="0"/>
        <v>-96</v>
      </c>
      <c r="J64" s="12"/>
    </row>
    <row r="65" spans="1:10" ht="45">
      <c r="A65" s="142" t="str">
        <f>'Мун.задание'!A79</f>
        <v>853211О.99.0.БВ19АБ84000</v>
      </c>
      <c r="B65" s="116" t="str">
        <f>'Мун.задание'!B79</f>
        <v>Обучающиеся, за исключением детей инвалидов и инвалидов, 
от 3 лет до 8 лет</v>
      </c>
      <c r="C65" s="117" t="str">
        <f>'Мун.задание'!C79</f>
        <v>Группа круглосуточного пребывания</v>
      </c>
      <c r="D65" s="113" t="str">
        <f>'Мун.задание'!D79</f>
        <v>Удовлетворенность потребителя</v>
      </c>
      <c r="E65" s="115" t="str">
        <f>'Мун.задание'!E79</f>
        <v>%</v>
      </c>
      <c r="F65" s="29">
        <f>'Мун.задание'!F79</f>
        <v>98</v>
      </c>
      <c r="G65" s="12"/>
      <c r="H65" s="70">
        <v>2</v>
      </c>
      <c r="I65" s="106">
        <f t="shared" si="0"/>
        <v>-96</v>
      </c>
      <c r="J65" s="12"/>
    </row>
    <row r="66" spans="1:10" ht="30">
      <c r="A66" s="142" t="str">
        <f>'Мун.задание'!A80</f>
        <v>853211О.99.0.БВ19АА06000</v>
      </c>
      <c r="B66" s="116" t="str">
        <f>'Мун.задание'!B80</f>
        <v>Дети-инвалиды от 1 года до 3 лет</v>
      </c>
      <c r="C66" s="117" t="str">
        <f>C67</f>
        <v>Группа кратковременного пребывания детей</v>
      </c>
      <c r="D66" s="113" t="str">
        <f>'Мун.задание'!D80</f>
        <v>Удовлетворенность потребителя</v>
      </c>
      <c r="E66" s="115" t="str">
        <f>'Мун.задание'!E80</f>
        <v>%</v>
      </c>
      <c r="F66" s="29">
        <f>'Мун.задание'!F80</f>
        <v>0</v>
      </c>
      <c r="G66" s="12"/>
      <c r="H66" s="70">
        <v>2</v>
      </c>
      <c r="I66" s="106">
        <f t="shared" si="0"/>
        <v>2</v>
      </c>
      <c r="J66" s="12"/>
    </row>
    <row r="67" spans="1:10" ht="45">
      <c r="A67" s="142" t="str">
        <f>'Мун.задание'!A81</f>
        <v>853211О.99.0.БВ19АБ74000</v>
      </c>
      <c r="B67" s="116" t="str">
        <f>'Мун.задание'!B81</f>
        <v>Обучающиеся, за исключением детей-инвалидов и инвалидов, от 1 года до 3 лет.</v>
      </c>
      <c r="C67" s="117" t="str">
        <f>'Мун.задание'!C81</f>
        <v>Группа кратковременного пребывания детей</v>
      </c>
      <c r="D67" s="113" t="str">
        <f>'Мун.задание'!D81</f>
        <v>Удовлетворенность потребителя</v>
      </c>
      <c r="E67" s="115" t="str">
        <f>'Мун.задание'!E81</f>
        <v>%</v>
      </c>
      <c r="F67" s="29">
        <f>'Мун.задание'!F81</f>
        <v>0</v>
      </c>
      <c r="G67" s="12"/>
      <c r="H67" s="70">
        <v>2</v>
      </c>
      <c r="I67" s="106">
        <f t="shared" si="0"/>
        <v>2</v>
      </c>
      <c r="J67" s="12"/>
    </row>
    <row r="68" spans="1:10" ht="30">
      <c r="A68" s="142" t="str">
        <f>'Мун.задание'!A82</f>
        <v>853211О.99.0.БВ19АА12000</v>
      </c>
      <c r="B68" s="116" t="str">
        <f>'Мун.задание'!B82</f>
        <v>Дети-инвалиды от 3 лет до 8 лет</v>
      </c>
      <c r="C68" s="117" t="str">
        <f>C67</f>
        <v>Группа кратковременного пребывания детей</v>
      </c>
      <c r="D68" s="113" t="str">
        <f>'Мун.задание'!D82</f>
        <v>Удовлетворенность потребителя</v>
      </c>
      <c r="E68" s="115" t="str">
        <f>'Мун.задание'!E82</f>
        <v>%</v>
      </c>
      <c r="F68" s="29">
        <f>'Мун.задание'!F82</f>
        <v>0</v>
      </c>
      <c r="G68" s="12"/>
      <c r="H68" s="70">
        <v>2</v>
      </c>
      <c r="I68" s="106">
        <f t="shared" si="0"/>
        <v>2</v>
      </c>
      <c r="J68" s="12"/>
    </row>
    <row r="69" spans="1:10" ht="45">
      <c r="A69" s="142" t="str">
        <f>'Мун.задание'!A83</f>
        <v>853211О.99.0.БВ19АБ80000</v>
      </c>
      <c r="B69" s="116" t="str">
        <f>'Мун.задание'!B83</f>
        <v>Обучающиеся, за исключением детей-инвалидов и инвалидов, от 3 лет до 8 лет</v>
      </c>
      <c r="C69" s="117" t="str">
        <f>'Мун.задание'!C83</f>
        <v>Группа кратковременного пребывания детей</v>
      </c>
      <c r="D69" s="139" t="str">
        <f>'Мун.задание'!D83</f>
        <v>Удовлетворенность потребителя</v>
      </c>
      <c r="E69" s="115" t="str">
        <f>'Мун.задание'!E83</f>
        <v>%</v>
      </c>
      <c r="F69" s="29">
        <f>'Мун.задание'!F83</f>
        <v>0</v>
      </c>
      <c r="G69" s="12"/>
      <c r="H69" s="70">
        <v>2</v>
      </c>
      <c r="I69" s="106">
        <f t="shared" si="0"/>
        <v>2</v>
      </c>
      <c r="J69" s="12"/>
    </row>
    <row r="70" spans="1:10" ht="30">
      <c r="A70" s="142" t="str">
        <f>'Мун.задание'!A84</f>
        <v>853211О.99.0.БВ19АА00001</v>
      </c>
      <c r="B70" s="156" t="s">
        <v>151</v>
      </c>
      <c r="C70" s="117" t="str">
        <f>'Мун.задание'!C84</f>
        <v>Группа кратковременного пребывания детей</v>
      </c>
      <c r="D70" s="139" t="str">
        <f>'Мун.задание'!D84</f>
        <v>Удовлетворенность потребителя</v>
      </c>
      <c r="E70" s="115" t="str">
        <f>'Мун.задание'!E84</f>
        <v>%</v>
      </c>
      <c r="F70" s="29">
        <f>'Мун.задание'!F84</f>
        <v>0</v>
      </c>
      <c r="G70" s="12">
        <v>0</v>
      </c>
      <c r="H70" s="70">
        <v>2</v>
      </c>
      <c r="I70" s="106">
        <f t="shared" si="0"/>
        <v>2</v>
      </c>
      <c r="J70" s="12"/>
    </row>
    <row r="71" spans="1:10" ht="45">
      <c r="A71" s="142" t="str">
        <f>'Мун.задание'!A85</f>
        <v>853211О.99.0.БВ19АБ68000</v>
      </c>
      <c r="B71" s="156" t="s">
        <v>147</v>
      </c>
      <c r="C71" s="117" t="str">
        <f>'Мун.задание'!C85</f>
        <v>Группа кратковременного пребывания детей</v>
      </c>
      <c r="D71" s="139" t="str">
        <f>'Мун.задание'!D85</f>
        <v>Удовлетворенность потребителя</v>
      </c>
      <c r="E71" s="115" t="str">
        <f>'Мун.задание'!E85</f>
        <v>%</v>
      </c>
      <c r="F71" s="29">
        <f>'Мун.задание'!F85</f>
        <v>0</v>
      </c>
      <c r="G71" s="12"/>
      <c r="H71" s="70">
        <v>2</v>
      </c>
      <c r="I71" s="106">
        <f t="shared" si="0"/>
        <v>2</v>
      </c>
      <c r="J71" s="12"/>
    </row>
    <row r="72" spans="1:10" ht="9" customHeight="1">
      <c r="A72" s="95"/>
      <c r="B72" s="95"/>
      <c r="C72" s="95"/>
      <c r="D72" s="95"/>
      <c r="E72" s="95"/>
      <c r="F72" s="95"/>
      <c r="G72" s="95"/>
      <c r="H72" s="96"/>
      <c r="I72" s="95"/>
      <c r="J72" s="95"/>
    </row>
    <row r="73" spans="1:10" ht="25.5" customHeight="1">
      <c r="A73" s="60" t="s">
        <v>25</v>
      </c>
      <c r="B73" s="95"/>
      <c r="C73" s="95"/>
      <c r="D73" s="95"/>
      <c r="E73" s="95"/>
      <c r="F73" s="95"/>
      <c r="G73" s="95"/>
      <c r="H73" s="96"/>
      <c r="I73" s="95"/>
      <c r="J73" s="95"/>
    </row>
    <row r="74" spans="1:10" s="79" customFormat="1" ht="15" customHeight="1">
      <c r="A74" s="270" t="s">
        <v>17</v>
      </c>
      <c r="B74" s="270" t="s">
        <v>18</v>
      </c>
      <c r="C74" s="270" t="s">
        <v>35</v>
      </c>
      <c r="D74" s="270" t="s">
        <v>36</v>
      </c>
      <c r="E74" s="270"/>
      <c r="F74" s="270"/>
      <c r="G74" s="270"/>
      <c r="H74" s="270"/>
      <c r="I74" s="270"/>
      <c r="J74" s="270"/>
    </row>
    <row r="75" spans="1:10" s="79" customFormat="1" ht="60">
      <c r="A75" s="270"/>
      <c r="B75" s="270"/>
      <c r="C75" s="270"/>
      <c r="D75" s="90" t="s">
        <v>21</v>
      </c>
      <c r="E75" s="90" t="s">
        <v>22</v>
      </c>
      <c r="F75" s="90" t="s">
        <v>50</v>
      </c>
      <c r="G75" s="90" t="s">
        <v>51</v>
      </c>
      <c r="H75" s="90" t="s">
        <v>52</v>
      </c>
      <c r="I75" s="90" t="s">
        <v>55</v>
      </c>
      <c r="J75" s="90" t="s">
        <v>54</v>
      </c>
    </row>
    <row r="76" spans="1:10" s="79" customFormat="1" ht="45">
      <c r="A76" s="198" t="str">
        <f>A54</f>
        <v>853211О.99.0.БВ19АБ70001</v>
      </c>
      <c r="B76" s="199" t="s">
        <v>147</v>
      </c>
      <c r="C76" s="69" t="s">
        <v>81</v>
      </c>
      <c r="D76" s="62" t="s">
        <v>101</v>
      </c>
      <c r="E76" s="63" t="s">
        <v>77</v>
      </c>
      <c r="F76" s="32">
        <f>'Мун.задание'!F91</f>
        <v>0</v>
      </c>
      <c r="G76" s="16"/>
      <c r="H76" s="70">
        <f>'Мун.задание'!$F$109</f>
        <v>10</v>
      </c>
      <c r="I76" s="111" t="e">
        <f>(G76/F76*100+10)-100</f>
        <v>#DIV/0!</v>
      </c>
      <c r="J76" s="12"/>
    </row>
    <row r="77" spans="1:10" ht="48.75" customHeight="1">
      <c r="A77" s="198" t="str">
        <f>A55</f>
        <v>853211О.99.0.БВ19АБ76000</v>
      </c>
      <c r="B77" s="188" t="s">
        <v>158</v>
      </c>
      <c r="C77" s="69" t="s">
        <v>81</v>
      </c>
      <c r="D77" s="62" t="s">
        <v>101</v>
      </c>
      <c r="E77" s="63" t="s">
        <v>77</v>
      </c>
      <c r="F77" s="32">
        <f>'Мун.задание'!F92</f>
        <v>0</v>
      </c>
      <c r="G77" s="16"/>
      <c r="H77" s="70">
        <f>'Мун.задание'!$F$109</f>
        <v>10</v>
      </c>
      <c r="I77" s="111" t="e">
        <f aca="true" t="shared" si="1" ref="I77:I93">(G77/F77*100+10)-100</f>
        <v>#DIV/0!</v>
      </c>
      <c r="J77" s="12"/>
    </row>
    <row r="78" spans="1:10" ht="45">
      <c r="A78" s="198" t="str">
        <f>A56</f>
        <v>853211О.99.0.БВ19АБ82000</v>
      </c>
      <c r="B78" s="188" t="s">
        <v>157</v>
      </c>
      <c r="C78" s="69" t="s">
        <v>81</v>
      </c>
      <c r="D78" s="62" t="s">
        <v>101</v>
      </c>
      <c r="E78" s="63" t="s">
        <v>77</v>
      </c>
      <c r="F78" s="32">
        <f>'Мун.задание'!F93</f>
        <v>24</v>
      </c>
      <c r="G78" s="16"/>
      <c r="H78" s="70">
        <f>'Мун.задание'!$F$109</f>
        <v>10</v>
      </c>
      <c r="I78" s="111">
        <f t="shared" si="1"/>
        <v>-90</v>
      </c>
      <c r="J78" s="19"/>
    </row>
    <row r="79" spans="1:10" ht="20.25" customHeight="1">
      <c r="A79" s="198" t="str">
        <f aca="true" t="shared" si="2" ref="A79:A93">A57</f>
        <v>853211О.99.0.БВ19АА02001</v>
      </c>
      <c r="B79" s="190" t="s">
        <v>151</v>
      </c>
      <c r="C79" s="69" t="s">
        <v>81</v>
      </c>
      <c r="D79" s="62" t="s">
        <v>101</v>
      </c>
      <c r="E79" s="63" t="s">
        <v>77</v>
      </c>
      <c r="F79" s="32">
        <f>'Мун.задание'!F94</f>
        <v>0</v>
      </c>
      <c r="G79" s="16"/>
      <c r="H79" s="70">
        <f>'Мун.задание'!$F$109</f>
        <v>10</v>
      </c>
      <c r="I79" s="111" t="e">
        <f t="shared" si="1"/>
        <v>#DIV/0!</v>
      </c>
      <c r="J79" s="19"/>
    </row>
    <row r="80" spans="1:10" ht="20.25" customHeight="1">
      <c r="A80" s="198" t="str">
        <f t="shared" si="2"/>
        <v>853211О.99.0.БВ19АА08000</v>
      </c>
      <c r="B80" s="188" t="s">
        <v>139</v>
      </c>
      <c r="C80" s="69" t="s">
        <v>81</v>
      </c>
      <c r="D80" s="62" t="s">
        <v>101</v>
      </c>
      <c r="E80" s="63" t="s">
        <v>77</v>
      </c>
      <c r="F80" s="32">
        <f>'Мун.задание'!F95</f>
        <v>0</v>
      </c>
      <c r="G80" s="16"/>
      <c r="H80" s="70">
        <f>'Мун.задание'!$F$109</f>
        <v>10</v>
      </c>
      <c r="I80" s="111" t="e">
        <f t="shared" si="1"/>
        <v>#DIV/0!</v>
      </c>
      <c r="J80" s="19"/>
    </row>
    <row r="81" spans="1:10" ht="20.25" customHeight="1">
      <c r="A81" s="198" t="str">
        <f t="shared" si="2"/>
        <v>853211О.99.0.БВ19АА14000</v>
      </c>
      <c r="B81" s="188" t="s">
        <v>140</v>
      </c>
      <c r="C81" s="69" t="s">
        <v>81</v>
      </c>
      <c r="D81" s="62" t="s">
        <v>101</v>
      </c>
      <c r="E81" s="63" t="s">
        <v>77</v>
      </c>
      <c r="F81" s="32">
        <f>'Мун.задание'!F96</f>
        <v>12</v>
      </c>
      <c r="G81" s="16"/>
      <c r="H81" s="70">
        <f>'Мун.задание'!$F$109</f>
        <v>10</v>
      </c>
      <c r="I81" s="111">
        <f t="shared" si="1"/>
        <v>-90</v>
      </c>
      <c r="J81" s="19"/>
    </row>
    <row r="82" spans="1:10" ht="30">
      <c r="A82" s="198" t="str">
        <f t="shared" si="2"/>
        <v>853211О.99.0.БВ19АБ34000</v>
      </c>
      <c r="B82" s="188" t="s">
        <v>141</v>
      </c>
      <c r="C82" s="69" t="s">
        <v>81</v>
      </c>
      <c r="D82" s="62" t="s">
        <v>101</v>
      </c>
      <c r="E82" s="63" t="s">
        <v>77</v>
      </c>
      <c r="F82" s="32">
        <f>'Мун.задание'!F97</f>
        <v>0</v>
      </c>
      <c r="G82" s="16"/>
      <c r="H82" s="70">
        <f>'Мун.задание'!$F$109</f>
        <v>10</v>
      </c>
      <c r="I82" s="111" t="e">
        <f t="shared" si="1"/>
        <v>#DIV/0!</v>
      </c>
      <c r="J82" s="19"/>
    </row>
    <row r="83" spans="1:10" ht="30">
      <c r="A83" s="198" t="str">
        <f t="shared" si="2"/>
        <v>853211О.99.0.БВ19АБ40000</v>
      </c>
      <c r="B83" s="188" t="s">
        <v>142</v>
      </c>
      <c r="C83" s="69" t="s">
        <v>81</v>
      </c>
      <c r="D83" s="62" t="s">
        <v>101</v>
      </c>
      <c r="E83" s="63" t="s">
        <v>77</v>
      </c>
      <c r="F83" s="32">
        <f>'Мун.задание'!F98</f>
        <v>0</v>
      </c>
      <c r="G83" s="16"/>
      <c r="H83" s="70">
        <f>'Мун.задание'!$F$109</f>
        <v>10</v>
      </c>
      <c r="I83" s="111" t="e">
        <f t="shared" si="1"/>
        <v>#DIV/0!</v>
      </c>
      <c r="J83" s="19"/>
    </row>
    <row r="84" spans="1:42" s="22" customFormat="1" ht="30">
      <c r="A84" s="198" t="str">
        <f t="shared" si="2"/>
        <v>853211О.99.0.БВ19АБ36000</v>
      </c>
      <c r="B84" s="196" t="s">
        <v>141</v>
      </c>
      <c r="C84" s="196" t="s">
        <v>145</v>
      </c>
      <c r="D84" s="62" t="s">
        <v>104</v>
      </c>
      <c r="E84" s="63" t="s">
        <v>77</v>
      </c>
      <c r="F84" s="118">
        <f>'Мун.задание'!F99</f>
        <v>0</v>
      </c>
      <c r="G84" s="18"/>
      <c r="H84" s="70">
        <f>'Мун.задание'!$F$109</f>
        <v>10</v>
      </c>
      <c r="I84" s="111" t="e">
        <f t="shared" si="1"/>
        <v>#DIV/0!</v>
      </c>
      <c r="J84" s="1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s="22" customFormat="1" ht="30">
      <c r="A85" s="198" t="str">
        <f t="shared" si="2"/>
        <v>853211О.99.0.БВ19АБ42000</v>
      </c>
      <c r="B85" s="196" t="s">
        <v>142</v>
      </c>
      <c r="C85" s="196" t="s">
        <v>145</v>
      </c>
      <c r="D85" s="62" t="s">
        <v>104</v>
      </c>
      <c r="E85" s="63" t="s">
        <v>77</v>
      </c>
      <c r="F85" s="32">
        <f>'Мун.задание'!F101</f>
        <v>1</v>
      </c>
      <c r="G85" s="18"/>
      <c r="H85" s="70">
        <f>'Мун.задание'!$F$109</f>
        <v>10</v>
      </c>
      <c r="I85" s="111">
        <f t="shared" si="1"/>
        <v>-90</v>
      </c>
      <c r="J85" s="1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s="22" customFormat="1" ht="30">
      <c r="A86" s="198" t="str">
        <f t="shared" si="2"/>
        <v>853211О.99.0.БВ19АА16000</v>
      </c>
      <c r="B86" s="196" t="s">
        <v>140</v>
      </c>
      <c r="C86" s="196" t="s">
        <v>145</v>
      </c>
      <c r="D86" s="62" t="s">
        <v>104</v>
      </c>
      <c r="E86" s="63" t="s">
        <v>77</v>
      </c>
      <c r="F86" s="32">
        <f>'Мун.задание'!F102</f>
        <v>10</v>
      </c>
      <c r="G86" s="18"/>
      <c r="H86" s="70">
        <f>'Мун.задание'!$F$109</f>
        <v>10</v>
      </c>
      <c r="I86" s="111">
        <f t="shared" si="1"/>
        <v>-90</v>
      </c>
      <c r="J86" s="1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s="22" customFormat="1" ht="45">
      <c r="A87" s="198" t="str">
        <f t="shared" si="2"/>
        <v>853211О.99.0.БВ19АБ84000</v>
      </c>
      <c r="B87" s="196" t="s">
        <v>161</v>
      </c>
      <c r="C87" s="196" t="s">
        <v>145</v>
      </c>
      <c r="D87" s="62" t="s">
        <v>104</v>
      </c>
      <c r="E87" s="63" t="s">
        <v>77</v>
      </c>
      <c r="F87" s="32">
        <f>'Мун.задание'!F103</f>
        <v>0</v>
      </c>
      <c r="G87" s="18"/>
      <c r="H87" s="70">
        <f>'Мун.задание'!$F$109</f>
        <v>10</v>
      </c>
      <c r="I87" s="111" t="e">
        <f t="shared" si="1"/>
        <v>#DIV/0!</v>
      </c>
      <c r="J87" s="1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10" s="10" customFormat="1" ht="30">
      <c r="A88" s="198" t="str">
        <f t="shared" si="2"/>
        <v>853211О.99.0.БВ19АА06000</v>
      </c>
      <c r="B88" s="181" t="s">
        <v>139</v>
      </c>
      <c r="C88" s="183" t="s">
        <v>131</v>
      </c>
      <c r="D88" s="62" t="s">
        <v>178</v>
      </c>
      <c r="E88" s="63" t="s">
        <v>77</v>
      </c>
      <c r="F88" s="32">
        <f>'Мун.задание'!F104</f>
        <v>0</v>
      </c>
      <c r="G88" s="16"/>
      <c r="H88" s="70">
        <f>'Мун.задание'!$F$109</f>
        <v>10</v>
      </c>
      <c r="I88" s="111" t="e">
        <f t="shared" si="1"/>
        <v>#DIV/0!</v>
      </c>
      <c r="J88" s="19"/>
    </row>
    <row r="89" spans="1:10" s="10" customFormat="1" ht="45">
      <c r="A89" s="198" t="str">
        <f t="shared" si="2"/>
        <v>853211О.99.0.БВ19АБ74000</v>
      </c>
      <c r="B89" s="181" t="s">
        <v>164</v>
      </c>
      <c r="C89" s="183" t="str">
        <f>C88</f>
        <v>Группа кратковременного пребывания детей</v>
      </c>
      <c r="D89" s="62" t="s">
        <v>178</v>
      </c>
      <c r="E89" s="63" t="s">
        <v>77</v>
      </c>
      <c r="F89" s="32">
        <f>'Мун.задание'!F104</f>
        <v>0</v>
      </c>
      <c r="G89" s="16"/>
      <c r="H89" s="70">
        <f>'Мун.задание'!$F$109</f>
        <v>10</v>
      </c>
      <c r="I89" s="111" t="e">
        <f t="shared" si="1"/>
        <v>#DIV/0!</v>
      </c>
      <c r="J89" s="19"/>
    </row>
    <row r="90" spans="1:10" s="10" customFormat="1" ht="30">
      <c r="A90" s="198" t="str">
        <f t="shared" si="2"/>
        <v>853211О.99.0.БВ19АА12000</v>
      </c>
      <c r="B90" s="181" t="s">
        <v>140</v>
      </c>
      <c r="C90" s="183" t="str">
        <f>C89</f>
        <v>Группа кратковременного пребывания детей</v>
      </c>
      <c r="D90" s="62" t="s">
        <v>178</v>
      </c>
      <c r="E90" s="63" t="s">
        <v>77</v>
      </c>
      <c r="F90" s="32">
        <f>'Мун.задание'!F105</f>
        <v>0</v>
      </c>
      <c r="G90" s="16"/>
      <c r="H90" s="70">
        <f>'Мун.задание'!$F$109</f>
        <v>10</v>
      </c>
      <c r="I90" s="111" t="e">
        <f t="shared" si="1"/>
        <v>#DIV/0!</v>
      </c>
      <c r="J90" s="19"/>
    </row>
    <row r="91" spans="1:10" s="10" customFormat="1" ht="45">
      <c r="A91" s="198" t="str">
        <f t="shared" si="2"/>
        <v>853211О.99.0.БВ19АБ80000</v>
      </c>
      <c r="B91" s="196" t="str">
        <f>B69</f>
        <v>Обучающиеся, за исключением детей-инвалидов и инвалидов, от 3 лет до 8 лет</v>
      </c>
      <c r="C91" s="197" t="str">
        <f>'Мун.задание'!C106</f>
        <v>Группа кратковременного пребывания детей</v>
      </c>
      <c r="D91" s="62" t="s">
        <v>178</v>
      </c>
      <c r="E91" s="63" t="s">
        <v>77</v>
      </c>
      <c r="F91" s="32">
        <f>'Мун.задание'!F106</f>
        <v>0</v>
      </c>
      <c r="G91" s="16"/>
      <c r="H91" s="70">
        <f>'Мун.задание'!$F$109</f>
        <v>10</v>
      </c>
      <c r="I91" s="111" t="e">
        <f t="shared" si="1"/>
        <v>#DIV/0!</v>
      </c>
      <c r="J91" s="19"/>
    </row>
    <row r="92" spans="1:10" s="10" customFormat="1" ht="30">
      <c r="A92" s="198" t="str">
        <f t="shared" si="2"/>
        <v>853211О.99.0.БВ19АА00001</v>
      </c>
      <c r="B92" s="197" t="str">
        <f>'Мун.задание'!B107</f>
        <v>Дети-инвалиды от 2 месяцев до 1 года</v>
      </c>
      <c r="C92" s="197" t="str">
        <f>'Мун.задание'!C107</f>
        <v>Группа кратковременного пребывания детей</v>
      </c>
      <c r="D92" s="62" t="s">
        <v>178</v>
      </c>
      <c r="E92" s="63" t="s">
        <v>77</v>
      </c>
      <c r="F92" s="32">
        <f>'Мун.задание'!F107</f>
        <v>0</v>
      </c>
      <c r="G92" s="16"/>
      <c r="H92" s="70">
        <f>'Мун.задание'!$F$109</f>
        <v>10</v>
      </c>
      <c r="I92" s="111" t="e">
        <f t="shared" si="1"/>
        <v>#DIV/0!</v>
      </c>
      <c r="J92" s="19"/>
    </row>
    <row r="93" spans="1:10" s="10" customFormat="1" ht="45">
      <c r="A93" s="198" t="str">
        <f t="shared" si="2"/>
        <v>853211О.99.0.БВ19АБ68000</v>
      </c>
      <c r="B93" s="197" t="str">
        <f>'Мун.задание'!B108</f>
        <v>Обучающиеся, за исключением детей-инвалидов и инвалидов, от 2 месяцев до 1 года</v>
      </c>
      <c r="C93" s="197" t="str">
        <f>'Мун.задание'!C108</f>
        <v>Группа кратковременного пребывания детей</v>
      </c>
      <c r="D93" s="62" t="s">
        <v>178</v>
      </c>
      <c r="E93" s="63" t="s">
        <v>77</v>
      </c>
      <c r="F93" s="32">
        <f>'Мун.задание'!F108</f>
        <v>0</v>
      </c>
      <c r="G93" s="16"/>
      <c r="H93" s="70">
        <f>'Мун.задание'!$F$109</f>
        <v>10</v>
      </c>
      <c r="I93" s="111" t="e">
        <f t="shared" si="1"/>
        <v>#DIV/0!</v>
      </c>
      <c r="J93" s="19"/>
    </row>
    <row r="94" spans="1:6" ht="15">
      <c r="A94" s="95"/>
      <c r="B94" s="95"/>
      <c r="C94" s="95"/>
      <c r="D94" s="95"/>
      <c r="E94" s="95"/>
      <c r="F94" s="95"/>
    </row>
    <row r="95" spans="1:6" ht="20.25">
      <c r="A95" s="60" t="s">
        <v>70</v>
      </c>
      <c r="B95" s="95"/>
      <c r="C95" s="95"/>
      <c r="D95" s="95"/>
      <c r="E95" s="95"/>
      <c r="F95" s="95"/>
    </row>
    <row r="96" spans="1:6" ht="15.75">
      <c r="A96" s="277" t="s">
        <v>83</v>
      </c>
      <c r="B96" s="277"/>
      <c r="C96" s="95"/>
      <c r="D96" s="95"/>
      <c r="E96" s="95"/>
      <c r="F96" s="95"/>
    </row>
    <row r="97" spans="1:6" ht="15.75" thickBot="1">
      <c r="A97" s="95"/>
      <c r="B97" s="95"/>
      <c r="C97" s="95"/>
      <c r="D97" s="95"/>
      <c r="E97" s="95"/>
      <c r="F97" s="95"/>
    </row>
    <row r="98" spans="1:6" ht="14.25" customHeight="1">
      <c r="A98" s="119"/>
      <c r="B98" s="120"/>
      <c r="C98" s="121" t="s">
        <v>60</v>
      </c>
      <c r="D98" s="122"/>
      <c r="E98" s="288" t="s">
        <v>62</v>
      </c>
      <c r="F98" s="289" t="s">
        <v>62</v>
      </c>
    </row>
    <row r="99" spans="1:6" ht="51">
      <c r="A99" s="123" t="s">
        <v>106</v>
      </c>
      <c r="B99" s="20"/>
      <c r="C99" s="21"/>
      <c r="D99" s="130" t="s">
        <v>63</v>
      </c>
      <c r="E99" s="131"/>
      <c r="F99" s="132" t="s">
        <v>64</v>
      </c>
    </row>
    <row r="100" spans="1:6" ht="15">
      <c r="A100" s="124"/>
      <c r="B100" s="125"/>
      <c r="C100" s="126" t="s">
        <v>107</v>
      </c>
      <c r="D100" s="133"/>
      <c r="E100" s="125"/>
      <c r="F100" s="134"/>
    </row>
    <row r="101" spans="1:6" ht="15.75" thickBot="1">
      <c r="A101" s="127" t="s">
        <v>61</v>
      </c>
      <c r="B101" s="128"/>
      <c r="C101" s="129"/>
      <c r="D101" s="135" t="s">
        <v>61</v>
      </c>
      <c r="E101" s="136"/>
      <c r="F101" s="137"/>
    </row>
  </sheetData>
  <sheetProtection password="CAA8" sheet="1" objects="1" scenarios="1"/>
  <mergeCells count="39">
    <mergeCell ref="A96:B96"/>
    <mergeCell ref="E98:F98"/>
    <mergeCell ref="D52:J52"/>
    <mergeCell ref="A74:A75"/>
    <mergeCell ref="B74:B75"/>
    <mergeCell ref="C74:C75"/>
    <mergeCell ref="D74:J74"/>
    <mergeCell ref="A52:A53"/>
    <mergeCell ref="B52:B53"/>
    <mergeCell ref="C52:C53"/>
    <mergeCell ref="A47:B47"/>
    <mergeCell ref="A48:B48"/>
    <mergeCell ref="A49:B49"/>
    <mergeCell ref="C47:D47"/>
    <mergeCell ref="C48:D48"/>
    <mergeCell ref="C49:D49"/>
    <mergeCell ref="A41:A42"/>
    <mergeCell ref="B41:B42"/>
    <mergeCell ref="C41:C42"/>
    <mergeCell ref="A43:A44"/>
    <mergeCell ref="B43:B44"/>
    <mergeCell ref="C43:C44"/>
    <mergeCell ref="C21:D21"/>
    <mergeCell ref="C22:D22"/>
    <mergeCell ref="C23:D23"/>
    <mergeCell ref="A34:A35"/>
    <mergeCell ref="B34:B35"/>
    <mergeCell ref="C34:C35"/>
    <mergeCell ref="D34:J34"/>
    <mergeCell ref="A6:D6"/>
    <mergeCell ref="A7:D7"/>
    <mergeCell ref="A8:C8"/>
    <mergeCell ref="A26:A27"/>
    <mergeCell ref="B26:B27"/>
    <mergeCell ref="C26:C27"/>
    <mergeCell ref="D26:J26"/>
    <mergeCell ref="A21:B21"/>
    <mergeCell ref="A22:B22"/>
    <mergeCell ref="A23:B23"/>
  </mergeCells>
  <conditionalFormatting sqref="I28:I32">
    <cfRule type="cellIs" priority="106" dxfId="86" operator="lessThan">
      <formula>0.02</formula>
    </cfRule>
  </conditionalFormatting>
  <conditionalFormatting sqref="I28:I32 I36:I44">
    <cfRule type="cellIs" priority="101" dxfId="87" operator="greaterThan">
      <formula>0</formula>
    </cfRule>
    <cfRule type="cellIs" priority="102" dxfId="86" operator="lessThan">
      <formula>-0.01</formula>
    </cfRule>
    <cfRule type="cellIs" priority="103" dxfId="26" operator="lessThan">
      <formula>0.02</formula>
    </cfRule>
    <cfRule type="cellIs" priority="104" dxfId="26" operator="greaterThan">
      <formula>0.02</formula>
    </cfRule>
    <cfRule type="cellIs" priority="105" dxfId="88" operator="lessThan">
      <formula>0.02</formula>
    </cfRule>
  </conditionalFormatting>
  <conditionalFormatting sqref="I54:I71">
    <cfRule type="cellIs" priority="100" dxfId="86" operator="lessThan">
      <formula>0.02</formula>
    </cfRule>
  </conditionalFormatting>
  <conditionalFormatting sqref="I54:I71">
    <cfRule type="cellIs" priority="95" dxfId="87" operator="greaterThan">
      <formula>0</formula>
    </cfRule>
    <cfRule type="cellIs" priority="96" dxfId="86" operator="lessThan">
      <formula>-0.01</formula>
    </cfRule>
    <cfRule type="cellIs" priority="97" dxfId="26" operator="lessThan">
      <formula>0.02</formula>
    </cfRule>
    <cfRule type="cellIs" priority="98" dxfId="26" operator="greaterThan">
      <formula>0.02</formula>
    </cfRule>
    <cfRule type="cellIs" priority="99" dxfId="88" operator="lessThan">
      <formula>0.02</formula>
    </cfRule>
  </conditionalFormatting>
  <conditionalFormatting sqref="I36:I44">
    <cfRule type="cellIs" priority="78" dxfId="87" operator="greaterThan">
      <formula>0</formula>
    </cfRule>
    <cfRule type="cellIs" priority="79" dxfId="86" operator="lessThan">
      <formula>95</formula>
    </cfRule>
    <cfRule type="cellIs" priority="81" dxfId="86" operator="lessThan">
      <formula>95</formula>
    </cfRule>
    <cfRule type="cellIs" priority="88" dxfId="86" operator="lessThan">
      <formula>0.02</formula>
    </cfRule>
  </conditionalFormatting>
  <conditionalFormatting sqref="I62:I71">
    <cfRule type="cellIs" priority="77" dxfId="86" operator="lessThan">
      <formula>0.02</formula>
    </cfRule>
  </conditionalFormatting>
  <conditionalFormatting sqref="I62:I71">
    <cfRule type="cellIs" priority="72" dxfId="87" operator="greaterThan">
      <formula>0</formula>
    </cfRule>
    <cfRule type="cellIs" priority="73" dxfId="86" operator="lessThan">
      <formula>-0.01</formula>
    </cfRule>
    <cfRule type="cellIs" priority="74" dxfId="26" operator="lessThan">
      <formula>0.02</formula>
    </cfRule>
    <cfRule type="cellIs" priority="75" dxfId="26" operator="greaterThan">
      <formula>0.02</formula>
    </cfRule>
    <cfRule type="cellIs" priority="76" dxfId="88" operator="lessThan">
      <formula>0.02</formula>
    </cfRule>
  </conditionalFormatting>
  <conditionalFormatting sqref="I76:I93">
    <cfRule type="cellIs" priority="64" dxfId="86" operator="lessThan">
      <formula>0.02</formula>
    </cfRule>
  </conditionalFormatting>
  <conditionalFormatting sqref="I76:I93">
    <cfRule type="cellIs" priority="59" dxfId="87" operator="greaterThan">
      <formula>0</formula>
    </cfRule>
    <cfRule type="cellIs" priority="60" dxfId="86" operator="lessThan">
      <formula>-0.01</formula>
    </cfRule>
    <cfRule type="cellIs" priority="61" dxfId="26" operator="lessThan">
      <formula>0.02</formula>
    </cfRule>
    <cfRule type="cellIs" priority="62" dxfId="26" operator="greaterThan">
      <formula>0.02</formula>
    </cfRule>
    <cfRule type="cellIs" priority="63" dxfId="88" operator="lessThan">
      <formula>0.02</formula>
    </cfRule>
  </conditionalFormatting>
  <hyperlinks>
    <hyperlink ref="B10" r:id="rId1" display="consultantplus://offline/ref=F45CF4563CDD4427B3BC4A7ED23C0A47C4A704BF76D86D2ECA259383D2S5OEK"/>
  </hyperlink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6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8"/>
  <sheetViews>
    <sheetView zoomScale="65" zoomScaleNormal="65" zoomScalePageLayoutView="0" workbookViewId="0" topLeftCell="A1">
      <selection activeCell="H8" sqref="H8"/>
    </sheetView>
  </sheetViews>
  <sheetFormatPr defaultColWidth="8.8515625" defaultRowHeight="15"/>
  <cols>
    <col min="1" max="1" width="6.140625" style="23" customWidth="1"/>
    <col min="2" max="2" width="74.7109375" style="23" customWidth="1"/>
    <col min="3" max="3" width="15.28125" style="23" customWidth="1"/>
    <col min="4" max="9" width="13.28125" style="23" customWidth="1"/>
    <col min="10" max="10" width="13.140625" style="23" customWidth="1"/>
    <col min="11" max="11" width="13.140625" style="75" customWidth="1"/>
    <col min="12" max="12" width="15.140625" style="35" customWidth="1"/>
    <col min="13" max="13" width="36.28125" style="23" customWidth="1"/>
    <col min="14" max="14" width="14.7109375" style="23" customWidth="1"/>
    <col min="15" max="15" width="8.8515625" style="37" customWidth="1"/>
    <col min="16" max="16384" width="8.8515625" style="23" customWidth="1"/>
  </cols>
  <sheetData>
    <row r="1" ht="15.75">
      <c r="J1" s="24" t="s">
        <v>0</v>
      </c>
    </row>
    <row r="2" ht="15.75">
      <c r="J2" s="24" t="s">
        <v>154</v>
      </c>
    </row>
    <row r="3" ht="15.75">
      <c r="J3" s="24" t="s">
        <v>1</v>
      </c>
    </row>
    <row r="4" ht="15.75">
      <c r="J4" s="24" t="s">
        <v>2</v>
      </c>
    </row>
    <row r="5" spans="9:10" ht="15.75">
      <c r="I5" s="23" t="s">
        <v>133</v>
      </c>
      <c r="J5" s="144"/>
    </row>
    <row r="6" spans="1:8" ht="15.75">
      <c r="A6" s="291" t="s">
        <v>3</v>
      </c>
      <c r="B6" s="291"/>
      <c r="C6" s="291"/>
      <c r="D6" s="291"/>
      <c r="E6" s="291"/>
      <c r="F6" s="291"/>
      <c r="G6" s="291"/>
      <c r="H6" s="291"/>
    </row>
    <row r="7" spans="1:8" ht="59.25" customHeight="1">
      <c r="A7" s="292" t="str">
        <f>'12 месяцев'!A7:D7</f>
        <v>о выполнении муниципального задания на оказание муниципальных услуг в отношении муниципальных учреждений  городского округа город Рыбинск № ____ на 2023 - 2025 годы  за  12 месяцев  2023 г.</v>
      </c>
      <c r="B7" s="292"/>
      <c r="C7" s="292"/>
      <c r="D7" s="292"/>
      <c r="E7" s="292"/>
      <c r="F7" s="292"/>
      <c r="G7" s="292"/>
      <c r="H7" s="292"/>
    </row>
    <row r="8" spans="1:11" ht="26.25" customHeight="1">
      <c r="A8" s="255" t="str">
        <f>'6 месяцев'!A8:D8</f>
        <v>муниципальное дошкольное образовательное учреждение детский сад № </v>
      </c>
      <c r="B8" s="255"/>
      <c r="C8" s="255"/>
      <c r="D8" s="255"/>
      <c r="E8" s="255"/>
      <c r="F8" s="255"/>
      <c r="G8" s="255"/>
      <c r="H8" s="25"/>
      <c r="I8" s="25"/>
      <c r="J8" s="25"/>
      <c r="K8" s="71"/>
    </row>
    <row r="9" spans="1:8" ht="15.75">
      <c r="A9" s="293" t="s">
        <v>6</v>
      </c>
      <c r="B9" s="293"/>
      <c r="C9" s="293"/>
      <c r="D9" s="293"/>
      <c r="E9" s="293"/>
      <c r="F9" s="293"/>
      <c r="G9" s="293"/>
      <c r="H9" s="293"/>
    </row>
    <row r="10" spans="1:14" ht="41.25" customHeight="1">
      <c r="A10" s="40"/>
      <c r="B10" s="42"/>
      <c r="C10" s="290" t="s">
        <v>100</v>
      </c>
      <c r="D10" s="290"/>
      <c r="E10" s="290"/>
      <c r="F10" s="290"/>
      <c r="G10" s="290"/>
      <c r="H10" s="290"/>
      <c r="I10" s="290"/>
      <c r="J10" s="290"/>
      <c r="K10" s="72"/>
      <c r="L10" s="40"/>
      <c r="M10" s="42"/>
      <c r="N10" s="42"/>
    </row>
    <row r="11" spans="1:14" ht="20.25" customHeight="1">
      <c r="A11" s="38"/>
      <c r="B11" s="41"/>
      <c r="C11" s="290" t="s">
        <v>4</v>
      </c>
      <c r="D11" s="290"/>
      <c r="E11" s="290"/>
      <c r="F11" s="290"/>
      <c r="G11" s="290" t="s">
        <v>5</v>
      </c>
      <c r="H11" s="290"/>
      <c r="I11" s="290"/>
      <c r="J11" s="290"/>
      <c r="K11" s="73"/>
      <c r="L11" s="38"/>
      <c r="M11" s="41"/>
      <c r="N11" s="41"/>
    </row>
    <row r="12" spans="1:14" ht="81" customHeight="1">
      <c r="A12" s="39" t="s">
        <v>7</v>
      </c>
      <c r="B12" s="43" t="s">
        <v>11</v>
      </c>
      <c r="C12" s="240" t="s">
        <v>99</v>
      </c>
      <c r="D12" s="26" t="s">
        <v>8</v>
      </c>
      <c r="E12" s="26" t="s">
        <v>9</v>
      </c>
      <c r="F12" s="44" t="s">
        <v>10</v>
      </c>
      <c r="G12" s="241" t="s">
        <v>99</v>
      </c>
      <c r="H12" s="26" t="s">
        <v>8</v>
      </c>
      <c r="I12" s="26" t="s">
        <v>9</v>
      </c>
      <c r="J12" s="27" t="s">
        <v>10</v>
      </c>
      <c r="K12" s="74" t="s">
        <v>109</v>
      </c>
      <c r="L12" s="26" t="str">
        <f>'Мун.задание'!A22</f>
        <v>Код услуги по общероссийскому базовому (отраслевому) перечню услуг</v>
      </c>
      <c r="M12" s="43" t="s">
        <v>17</v>
      </c>
      <c r="N12" s="43" t="s">
        <v>76</v>
      </c>
    </row>
    <row r="13" spans="1:14" ht="45" customHeight="1">
      <c r="A13" s="28"/>
      <c r="B13" s="46" t="str">
        <f>A8</f>
        <v>муниципальное дошкольное образовательное учреждение детский сад № </v>
      </c>
      <c r="C13" s="227">
        <f>H8</f>
        <v>0</v>
      </c>
      <c r="D13" s="29"/>
      <c r="E13" s="29"/>
      <c r="F13" s="48"/>
      <c r="G13" s="49"/>
      <c r="H13" s="29"/>
      <c r="I13" s="29"/>
      <c r="J13" s="48"/>
      <c r="K13" s="76"/>
      <c r="L13" s="50"/>
      <c r="M13" s="51"/>
      <c r="N13" s="51"/>
    </row>
    <row r="14" spans="1:14" s="138" customFormat="1" ht="15.75">
      <c r="A14" s="30">
        <v>1</v>
      </c>
      <c r="B14" s="30">
        <f>'6 месяцев'!B21</f>
        <v>0</v>
      </c>
      <c r="C14" s="52"/>
      <c r="D14" s="31"/>
      <c r="E14" s="31"/>
      <c r="F14" s="49"/>
      <c r="G14" s="49"/>
      <c r="H14" s="31"/>
      <c r="I14" s="31"/>
      <c r="J14" s="49"/>
      <c r="K14" s="77">
        <f>$C$13</f>
        <v>0</v>
      </c>
      <c r="L14" s="141">
        <f>'Мун.задание'!B22</f>
        <v>0</v>
      </c>
      <c r="M14" s="169"/>
      <c r="N14" s="53"/>
    </row>
    <row r="15" spans="1:14" s="138" customFormat="1" ht="30" customHeight="1">
      <c r="A15" s="215"/>
      <c r="B15" s="214" t="s">
        <v>144</v>
      </c>
      <c r="C15" s="52" t="s">
        <v>77</v>
      </c>
      <c r="D15" s="167">
        <f>'12 месяцев'!F36</f>
        <v>0</v>
      </c>
      <c r="E15" s="167">
        <f>'12 месяцев'!G36</f>
        <v>0</v>
      </c>
      <c r="F15" s="168" t="e">
        <f>E15/D15</f>
        <v>#DIV/0!</v>
      </c>
      <c r="G15" s="55" t="s">
        <v>24</v>
      </c>
      <c r="H15" s="36">
        <f>'12 месяцев'!F28</f>
        <v>0</v>
      </c>
      <c r="I15" s="36">
        <f>'12 месяцев'!G28</f>
        <v>0</v>
      </c>
      <c r="J15" s="168" t="e">
        <f aca="true" t="shared" si="0" ref="J15:J29">I15/H15</f>
        <v>#DIV/0!</v>
      </c>
      <c r="K15" s="216">
        <f aca="true" t="shared" si="1" ref="K15:K32">$C$13</f>
        <v>0</v>
      </c>
      <c r="L15" s="217" t="str">
        <f>'Мун.задание'!$C$22</f>
        <v>БВ24</v>
      </c>
      <c r="M15" s="211" t="str">
        <f>'Мун.задание'!A42</f>
        <v>801011О.99.0.БВ24ДЛ42000</v>
      </c>
      <c r="N15" s="211" t="str">
        <f>'Мун.задание'!C42</f>
        <v>Очная</v>
      </c>
    </row>
    <row r="16" spans="1:14" ht="27" customHeight="1">
      <c r="A16" s="70"/>
      <c r="B16" s="85" t="s">
        <v>137</v>
      </c>
      <c r="C16" s="52" t="s">
        <v>77</v>
      </c>
      <c r="D16" s="167">
        <f>'12 месяцев'!F37</f>
        <v>0</v>
      </c>
      <c r="E16" s="167">
        <f>'12 месяцев'!G37</f>
        <v>0</v>
      </c>
      <c r="F16" s="54" t="e">
        <f>E16/D16</f>
        <v>#DIV/0!</v>
      </c>
      <c r="G16" s="55" t="s">
        <v>24</v>
      </c>
      <c r="H16" s="36">
        <f>'12 месяцев'!F29</f>
        <v>0</v>
      </c>
      <c r="I16" s="36">
        <f>'12 месяцев'!G29</f>
        <v>0</v>
      </c>
      <c r="J16" s="54" t="e">
        <f t="shared" si="0"/>
        <v>#DIV/0!</v>
      </c>
      <c r="K16" s="212">
        <f t="shared" si="1"/>
        <v>0</v>
      </c>
      <c r="L16" s="217" t="str">
        <f>'Мун.задание'!$C$22</f>
        <v>БВ24</v>
      </c>
      <c r="M16" s="213" t="str">
        <f>'Мун.задание'!A43</f>
        <v>801011О.99.0.БВ24ДМ62000</v>
      </c>
      <c r="N16" s="213" t="str">
        <f>'Мун.задание'!C43</f>
        <v>Очная</v>
      </c>
    </row>
    <row r="17" spans="1:14" ht="28.5" customHeight="1">
      <c r="A17" s="70"/>
      <c r="B17" s="158" t="s">
        <v>136</v>
      </c>
      <c r="C17" s="52" t="s">
        <v>77</v>
      </c>
      <c r="D17" s="167">
        <f>'12 месяцев'!F38</f>
        <v>0</v>
      </c>
      <c r="E17" s="167">
        <f>'12 месяцев'!G38</f>
        <v>0</v>
      </c>
      <c r="F17" s="54" t="e">
        <f>E17/D17</f>
        <v>#DIV/0!</v>
      </c>
      <c r="G17" s="55" t="s">
        <v>24</v>
      </c>
      <c r="H17" s="36">
        <f>'12 месяцев'!F30</f>
        <v>0</v>
      </c>
      <c r="I17" s="36">
        <f>'12 месяцев'!G30</f>
        <v>0</v>
      </c>
      <c r="J17" s="54" t="e">
        <f t="shared" si="0"/>
        <v>#DIV/0!</v>
      </c>
      <c r="K17" s="212">
        <f t="shared" si="1"/>
        <v>0</v>
      </c>
      <c r="L17" s="217" t="str">
        <f>'Мун.задание'!$C$22</f>
        <v>БВ24</v>
      </c>
      <c r="M17" s="213" t="str">
        <f>'Мун.задание'!A44</f>
        <v>801011О.99.0.БВ24ДН82000</v>
      </c>
      <c r="N17" s="213" t="str">
        <f>'Мун.задание'!C44</f>
        <v>Очная</v>
      </c>
    </row>
    <row r="18" spans="1:14" ht="30">
      <c r="A18" s="70"/>
      <c r="B18" s="158" t="s">
        <v>168</v>
      </c>
      <c r="C18" s="52" t="s">
        <v>77</v>
      </c>
      <c r="D18" s="167">
        <f>'12 месяцев'!F39</f>
        <v>0</v>
      </c>
      <c r="E18" s="167">
        <f>'12 месяцев'!G39</f>
        <v>0</v>
      </c>
      <c r="F18" s="54" t="e">
        <f>E18/D18</f>
        <v>#DIV/0!</v>
      </c>
      <c r="G18" s="55" t="s">
        <v>24</v>
      </c>
      <c r="H18" s="36">
        <f>'12 месяцев'!F31</f>
        <v>0</v>
      </c>
      <c r="I18" s="36">
        <f>'12 месяцев'!G31</f>
        <v>0</v>
      </c>
      <c r="J18" s="54" t="e">
        <f t="shared" si="0"/>
        <v>#DIV/0!</v>
      </c>
      <c r="K18" s="212">
        <f t="shared" si="1"/>
        <v>0</v>
      </c>
      <c r="L18" s="217" t="str">
        <f>'Мун.задание'!$C$22</f>
        <v>БВ24</v>
      </c>
      <c r="M18" s="213" t="str">
        <f>'Мун.задание'!A45</f>
        <v>801011О.99.0.БВ24АБ22000</v>
      </c>
      <c r="N18" s="213" t="str">
        <f>'Мун.задание'!C45</f>
        <v>Очная</v>
      </c>
    </row>
    <row r="19" spans="1:14" ht="30">
      <c r="A19" s="70"/>
      <c r="B19" s="158" t="s">
        <v>135</v>
      </c>
      <c r="C19" s="52" t="s">
        <v>77</v>
      </c>
      <c r="D19" s="167">
        <f>'12 месяцев'!F40</f>
        <v>47</v>
      </c>
      <c r="E19" s="167">
        <f>'12 месяцев'!G40</f>
        <v>0</v>
      </c>
      <c r="F19" s="54">
        <f>E19/D19</f>
        <v>0</v>
      </c>
      <c r="G19" s="55" t="s">
        <v>24</v>
      </c>
      <c r="H19" s="36">
        <f>'12 месяцев'!F32</f>
        <v>95</v>
      </c>
      <c r="I19" s="36">
        <f>'12 месяцев'!G32</f>
        <v>0</v>
      </c>
      <c r="J19" s="54">
        <f t="shared" si="0"/>
        <v>0</v>
      </c>
      <c r="K19" s="212">
        <f t="shared" si="1"/>
        <v>0</v>
      </c>
      <c r="L19" s="217" t="str">
        <f>'Мун.задание'!$C$22</f>
        <v>БВ24</v>
      </c>
      <c r="M19" s="213" t="str">
        <f>'Мун.задание'!A46</f>
        <v>801011О.99.0.БВ24АВ42000</v>
      </c>
      <c r="N19" s="213" t="str">
        <f>'Мун.задание'!C46</f>
        <v>Очная</v>
      </c>
    </row>
    <row r="20" spans="1:14" s="138" customFormat="1" ht="26.25" customHeight="1">
      <c r="A20" s="30">
        <v>2</v>
      </c>
      <c r="B20" s="30">
        <f>'6 месяцев'!B47</f>
        <v>0</v>
      </c>
      <c r="C20" s="52"/>
      <c r="D20" s="34"/>
      <c r="E20" s="34"/>
      <c r="F20" s="56"/>
      <c r="G20" s="56"/>
      <c r="H20" s="34"/>
      <c r="I20" s="34"/>
      <c r="J20" s="56"/>
      <c r="K20" s="77">
        <f t="shared" si="1"/>
        <v>0</v>
      </c>
      <c r="L20" s="141"/>
      <c r="M20" s="140"/>
      <c r="N20" s="140"/>
    </row>
    <row r="21" spans="1:14" s="138" customFormat="1" ht="24.75" customHeight="1">
      <c r="A21" s="99"/>
      <c r="B21" s="205" t="s">
        <v>169</v>
      </c>
      <c r="C21" s="52" t="s">
        <v>102</v>
      </c>
      <c r="D21" s="167">
        <f>'12 месяцев'!F76</f>
        <v>0</v>
      </c>
      <c r="E21" s="167">
        <f>'12 месяцев'!G76</f>
        <v>0</v>
      </c>
      <c r="F21" s="168" t="e">
        <f>E21/D21</f>
        <v>#DIV/0!</v>
      </c>
      <c r="G21" s="55" t="s">
        <v>24</v>
      </c>
      <c r="H21" s="36">
        <f>'12 месяцев'!F54</f>
        <v>0</v>
      </c>
      <c r="I21" s="36">
        <f>'12 месяцев'!G54</f>
        <v>0</v>
      </c>
      <c r="J21" s="168" t="e">
        <f>I21/H21</f>
        <v>#DIV/0!</v>
      </c>
      <c r="K21" s="225">
        <f t="shared" si="1"/>
        <v>0</v>
      </c>
      <c r="L21" s="223" t="str">
        <f>'Мун.задание'!$C$61</f>
        <v>БВ19</v>
      </c>
      <c r="M21" s="226" t="str">
        <f>'Мун.задание'!A91</f>
        <v>853211О.99.0.БВ19АБ70001</v>
      </c>
      <c r="N21" s="224" t="str">
        <f>'Мун.задание'!C91</f>
        <v>Группа полного дня</v>
      </c>
    </row>
    <row r="22" spans="1:14" ht="37.5" customHeight="1">
      <c r="A22" s="70"/>
      <c r="B22" s="188" t="s">
        <v>170</v>
      </c>
      <c r="C22" s="52" t="s">
        <v>102</v>
      </c>
      <c r="D22" s="32">
        <f>'12 месяцев'!F77</f>
        <v>0</v>
      </c>
      <c r="E22" s="32">
        <f>'12 месяцев'!G77</f>
        <v>0</v>
      </c>
      <c r="F22" s="54" t="e">
        <f>E22/D22</f>
        <v>#DIV/0!</v>
      </c>
      <c r="G22" s="55" t="s">
        <v>24</v>
      </c>
      <c r="H22" s="33">
        <f>'12 месяцев'!F55</f>
        <v>0</v>
      </c>
      <c r="I22" s="33">
        <f>'12 месяцев'!G55</f>
        <v>0</v>
      </c>
      <c r="J22" s="54" t="e">
        <f t="shared" si="0"/>
        <v>#DIV/0!</v>
      </c>
      <c r="K22" s="78">
        <f t="shared" si="1"/>
        <v>0</v>
      </c>
      <c r="L22" s="223" t="str">
        <f>'Мун.задание'!$C$61</f>
        <v>БВ19</v>
      </c>
      <c r="M22" s="209" t="str">
        <f>'Мун.задание'!A92</f>
        <v>853211О.99.0.БВ19АБ76000</v>
      </c>
      <c r="N22" s="209" t="str">
        <f>'Мун.задание'!C92</f>
        <v>Группа полного дня</v>
      </c>
    </row>
    <row r="23" spans="1:14" ht="30">
      <c r="A23" s="70"/>
      <c r="B23" s="188" t="s">
        <v>171</v>
      </c>
      <c r="C23" s="52" t="s">
        <v>102</v>
      </c>
      <c r="D23" s="32">
        <f>'12 месяцев'!F78</f>
        <v>24</v>
      </c>
      <c r="E23" s="32">
        <f>'12 месяцев'!G78</f>
        <v>0</v>
      </c>
      <c r="F23" s="54">
        <f aca="true" t="shared" si="2" ref="F23:F32">E23/D23</f>
        <v>0</v>
      </c>
      <c r="G23" s="55" t="s">
        <v>24</v>
      </c>
      <c r="H23" s="33">
        <f>'12 месяцев'!F56</f>
        <v>0</v>
      </c>
      <c r="I23" s="33">
        <f>'12 месяцев'!G56</f>
        <v>0</v>
      </c>
      <c r="J23" s="54" t="e">
        <f t="shared" si="0"/>
        <v>#DIV/0!</v>
      </c>
      <c r="K23" s="78">
        <f t="shared" si="1"/>
        <v>0</v>
      </c>
      <c r="L23" s="223" t="str">
        <f>'Мун.задание'!$C$61</f>
        <v>БВ19</v>
      </c>
      <c r="M23" s="209" t="str">
        <f>'Мун.задание'!A93</f>
        <v>853211О.99.0.БВ19АБ82000</v>
      </c>
      <c r="N23" s="209" t="str">
        <f>'Мун.задание'!C93</f>
        <v>Группа полного дня</v>
      </c>
    </row>
    <row r="24" spans="1:14" ht="24.75" customHeight="1">
      <c r="A24" s="70"/>
      <c r="B24" s="188" t="s">
        <v>151</v>
      </c>
      <c r="C24" s="52" t="s">
        <v>102</v>
      </c>
      <c r="D24" s="32">
        <f>'12 месяцев'!F79</f>
        <v>0</v>
      </c>
      <c r="E24" s="32">
        <f>'12 месяцев'!G79</f>
        <v>0</v>
      </c>
      <c r="F24" s="54" t="e">
        <f t="shared" si="2"/>
        <v>#DIV/0!</v>
      </c>
      <c r="G24" s="55" t="s">
        <v>24</v>
      </c>
      <c r="H24" s="33">
        <f>'12 месяцев'!F57</f>
        <v>0</v>
      </c>
      <c r="I24" s="33">
        <f>'12 месяцев'!G57</f>
        <v>0</v>
      </c>
      <c r="J24" s="54" t="e">
        <f t="shared" si="0"/>
        <v>#DIV/0!</v>
      </c>
      <c r="K24" s="78">
        <f t="shared" si="1"/>
        <v>0</v>
      </c>
      <c r="L24" s="223" t="str">
        <f>'Мун.задание'!$C$61</f>
        <v>БВ19</v>
      </c>
      <c r="M24" s="209" t="str">
        <f>'Мун.задание'!A94</f>
        <v>853211О.99.0.БВ19АА02001</v>
      </c>
      <c r="N24" s="209" t="s">
        <v>81</v>
      </c>
    </row>
    <row r="25" spans="1:14" ht="24.75" customHeight="1">
      <c r="A25" s="70"/>
      <c r="B25" s="188" t="s">
        <v>139</v>
      </c>
      <c r="C25" s="52" t="s">
        <v>102</v>
      </c>
      <c r="D25" s="32">
        <f>'12 месяцев'!F80</f>
        <v>0</v>
      </c>
      <c r="E25" s="32">
        <f>'12 месяцев'!G80</f>
        <v>0</v>
      </c>
      <c r="F25" s="54" t="e">
        <f t="shared" si="2"/>
        <v>#DIV/0!</v>
      </c>
      <c r="G25" s="55" t="s">
        <v>24</v>
      </c>
      <c r="H25" s="33">
        <f>'12 месяцев'!F58</f>
        <v>0</v>
      </c>
      <c r="I25" s="33">
        <f>'12 месяцев'!G58</f>
        <v>0</v>
      </c>
      <c r="J25" s="54" t="e">
        <f t="shared" si="0"/>
        <v>#DIV/0!</v>
      </c>
      <c r="K25" s="78">
        <f t="shared" si="1"/>
        <v>0</v>
      </c>
      <c r="L25" s="223" t="str">
        <f>'Мун.задание'!$C$61</f>
        <v>БВ19</v>
      </c>
      <c r="M25" s="209" t="str">
        <f>'Мун.задание'!A95</f>
        <v>853211О.99.0.БВ19АА08000</v>
      </c>
      <c r="N25" s="209" t="str">
        <f>'Мун.задание'!C95</f>
        <v>Группа полного дня</v>
      </c>
    </row>
    <row r="26" spans="1:14" ht="24.75" customHeight="1">
      <c r="A26" s="70"/>
      <c r="B26" s="188" t="s">
        <v>140</v>
      </c>
      <c r="C26" s="52" t="s">
        <v>102</v>
      </c>
      <c r="D26" s="32">
        <f>'12 месяцев'!F81</f>
        <v>12</v>
      </c>
      <c r="E26" s="32">
        <f>'12 месяцев'!G81</f>
        <v>0</v>
      </c>
      <c r="F26" s="54">
        <f t="shared" si="2"/>
        <v>0</v>
      </c>
      <c r="G26" s="55" t="s">
        <v>24</v>
      </c>
      <c r="H26" s="33">
        <f>'12 месяцев'!F59</f>
        <v>0</v>
      </c>
      <c r="I26" s="33">
        <f>'12 месяцев'!G59</f>
        <v>0</v>
      </c>
      <c r="J26" s="54" t="e">
        <f t="shared" si="0"/>
        <v>#DIV/0!</v>
      </c>
      <c r="K26" s="78">
        <f t="shared" si="1"/>
        <v>0</v>
      </c>
      <c r="L26" s="223" t="str">
        <f>'Мун.задание'!$C$61</f>
        <v>БВ19</v>
      </c>
      <c r="M26" s="209" t="str">
        <f>'Мун.задание'!A96</f>
        <v>853211О.99.0.БВ19АА14000</v>
      </c>
      <c r="N26" s="209" t="str">
        <f>'Мун.задание'!C96</f>
        <v>Группа полного дня</v>
      </c>
    </row>
    <row r="27" spans="1:14" ht="24.75" customHeight="1">
      <c r="A27" s="70"/>
      <c r="B27" s="188" t="s">
        <v>141</v>
      </c>
      <c r="C27" s="52" t="s">
        <v>102</v>
      </c>
      <c r="D27" s="32">
        <f>'12 месяцев'!F82</f>
        <v>0</v>
      </c>
      <c r="E27" s="32">
        <f>'12 месяцев'!G82</f>
        <v>0</v>
      </c>
      <c r="F27" s="54" t="e">
        <f t="shared" si="2"/>
        <v>#DIV/0!</v>
      </c>
      <c r="G27" s="55" t="s">
        <v>24</v>
      </c>
      <c r="H27" s="33">
        <f>'12 месяцев'!F60</f>
        <v>0</v>
      </c>
      <c r="I27" s="33">
        <f>'12 месяцев'!G60</f>
        <v>0</v>
      </c>
      <c r="J27" s="54" t="e">
        <f t="shared" si="0"/>
        <v>#DIV/0!</v>
      </c>
      <c r="K27" s="78">
        <f t="shared" si="1"/>
        <v>0</v>
      </c>
      <c r="L27" s="223" t="str">
        <f>'Мун.задание'!$C$61</f>
        <v>БВ19</v>
      </c>
      <c r="M27" s="209" t="str">
        <f>'Мун.задание'!A97</f>
        <v>853211О.99.0.БВ19АБ34000</v>
      </c>
      <c r="N27" s="209" t="str">
        <f>'Мун.задание'!C97</f>
        <v>Группа полного дня</v>
      </c>
    </row>
    <row r="28" spans="1:14" ht="26.25" customHeight="1">
      <c r="A28" s="70"/>
      <c r="B28" s="188" t="s">
        <v>142</v>
      </c>
      <c r="C28" s="52" t="s">
        <v>102</v>
      </c>
      <c r="D28" s="32">
        <f>'12 месяцев'!F83</f>
        <v>0</v>
      </c>
      <c r="E28" s="32">
        <f>'12 месяцев'!G83</f>
        <v>0</v>
      </c>
      <c r="F28" s="54" t="e">
        <f t="shared" si="2"/>
        <v>#DIV/0!</v>
      </c>
      <c r="G28" s="55" t="s">
        <v>24</v>
      </c>
      <c r="H28" s="33">
        <f>'12 месяцев'!F61</f>
        <v>0</v>
      </c>
      <c r="I28" s="33">
        <f>'12 месяцев'!G61</f>
        <v>0</v>
      </c>
      <c r="J28" s="54" t="e">
        <f t="shared" si="0"/>
        <v>#DIV/0!</v>
      </c>
      <c r="K28" s="78">
        <f t="shared" si="1"/>
        <v>0</v>
      </c>
      <c r="L28" s="223" t="str">
        <f>'Мун.задание'!$C$61</f>
        <v>БВ19</v>
      </c>
      <c r="M28" s="209" t="str">
        <f>'Мун.задание'!A98</f>
        <v>853211О.99.0.БВ19АБ40000</v>
      </c>
      <c r="N28" s="209" t="str">
        <f>'Мун.задание'!C98</f>
        <v>Группа полного дня</v>
      </c>
    </row>
    <row r="29" spans="1:14" ht="31.5">
      <c r="A29" s="70"/>
      <c r="B29" s="205" t="s">
        <v>141</v>
      </c>
      <c r="C29" s="52" t="s">
        <v>103</v>
      </c>
      <c r="D29" s="32">
        <f>'12 месяцев'!F84</f>
        <v>0</v>
      </c>
      <c r="E29" s="32">
        <f>'12 месяцев'!G84</f>
        <v>0</v>
      </c>
      <c r="F29" s="54" t="e">
        <f t="shared" si="2"/>
        <v>#DIV/0!</v>
      </c>
      <c r="G29" s="55" t="s">
        <v>24</v>
      </c>
      <c r="H29" s="33">
        <f>'12 месяцев'!F62</f>
        <v>0</v>
      </c>
      <c r="I29" s="33">
        <f>'12 месяцев'!G62</f>
        <v>0</v>
      </c>
      <c r="J29" s="54" t="e">
        <f t="shared" si="0"/>
        <v>#DIV/0!</v>
      </c>
      <c r="K29" s="78">
        <f t="shared" si="1"/>
        <v>0</v>
      </c>
      <c r="L29" s="223" t="str">
        <f>'Мун.задание'!$C$61</f>
        <v>БВ19</v>
      </c>
      <c r="M29" s="209" t="str">
        <f>'Мун.задание'!A99</f>
        <v>853211О.99.0.БВ19АБ36000</v>
      </c>
      <c r="N29" s="209" t="str">
        <f>'Мун.задание'!C99</f>
        <v>Группа круглосуточного пребывания</v>
      </c>
    </row>
    <row r="30" spans="1:14" ht="31.5">
      <c r="A30" s="70"/>
      <c r="B30" s="205" t="s">
        <v>142</v>
      </c>
      <c r="C30" s="52" t="s">
        <v>103</v>
      </c>
      <c r="D30" s="32">
        <f>'12 месяцев'!F85</f>
        <v>1</v>
      </c>
      <c r="E30" s="32">
        <f>'12 месяцев'!G85</f>
        <v>0</v>
      </c>
      <c r="F30" s="54">
        <f t="shared" si="2"/>
        <v>0</v>
      </c>
      <c r="G30" s="55" t="s">
        <v>24</v>
      </c>
      <c r="H30" s="33">
        <f>'12 месяцев'!F63</f>
        <v>0</v>
      </c>
      <c r="I30" s="33">
        <f>'12 месяцев'!G63</f>
        <v>0</v>
      </c>
      <c r="J30" s="54" t="e">
        <f aca="true" t="shared" si="3" ref="J30:J38">I30/H30</f>
        <v>#DIV/0!</v>
      </c>
      <c r="K30" s="78">
        <f t="shared" si="1"/>
        <v>0</v>
      </c>
      <c r="L30" s="223" t="str">
        <f>'Мун.задание'!$C$61</f>
        <v>БВ19</v>
      </c>
      <c r="M30" s="209" t="str">
        <f>'Мун.задание'!A100</f>
        <v>853211О.99.0.БВ19АБ42000</v>
      </c>
      <c r="N30" s="209" t="str">
        <f>'Мун.задание'!C100</f>
        <v>Группа круглосуточного пребывания</v>
      </c>
    </row>
    <row r="31" spans="1:14" ht="31.5">
      <c r="A31" s="70"/>
      <c r="B31" s="205" t="s">
        <v>140</v>
      </c>
      <c r="C31" s="52" t="s">
        <v>103</v>
      </c>
      <c r="D31" s="32">
        <f>'12 месяцев'!F86</f>
        <v>10</v>
      </c>
      <c r="E31" s="32">
        <f>'12 месяцев'!G86</f>
        <v>0</v>
      </c>
      <c r="F31" s="54">
        <f t="shared" si="2"/>
        <v>0</v>
      </c>
      <c r="G31" s="55" t="s">
        <v>24</v>
      </c>
      <c r="H31" s="33">
        <f>'12 месяцев'!F64</f>
        <v>98</v>
      </c>
      <c r="I31" s="33">
        <f>'12 месяцев'!G64</f>
        <v>0</v>
      </c>
      <c r="J31" s="54">
        <f t="shared" si="3"/>
        <v>0</v>
      </c>
      <c r="K31" s="78">
        <f t="shared" si="1"/>
        <v>0</v>
      </c>
      <c r="L31" s="223" t="str">
        <f>'Мун.задание'!$C$61</f>
        <v>БВ19</v>
      </c>
      <c r="M31" s="209" t="str">
        <f>'Мун.задание'!A101</f>
        <v>853211О.99.0.БВ19АА16000</v>
      </c>
      <c r="N31" s="209" t="str">
        <f>'Мун.задание'!C101</f>
        <v>Группа круглосуточного пребывания</v>
      </c>
    </row>
    <row r="32" spans="1:14" ht="31.5">
      <c r="A32" s="70"/>
      <c r="B32" s="205" t="s">
        <v>172</v>
      </c>
      <c r="C32" s="52" t="s">
        <v>102</v>
      </c>
      <c r="D32" s="32">
        <f>'12 месяцев'!F87</f>
        <v>0</v>
      </c>
      <c r="E32" s="32">
        <f>'12 месяцев'!G87</f>
        <v>0</v>
      </c>
      <c r="F32" s="54" t="e">
        <f t="shared" si="2"/>
        <v>#DIV/0!</v>
      </c>
      <c r="G32" s="55" t="s">
        <v>24</v>
      </c>
      <c r="H32" s="33">
        <f>'12 месяцев'!F65</f>
        <v>98</v>
      </c>
      <c r="I32" s="33">
        <f>'12 месяцев'!G65</f>
        <v>0</v>
      </c>
      <c r="J32" s="54">
        <f t="shared" si="3"/>
        <v>0</v>
      </c>
      <c r="K32" s="78">
        <f t="shared" si="1"/>
        <v>0</v>
      </c>
      <c r="L32" s="223" t="str">
        <f>'Мун.задание'!$C$61</f>
        <v>БВ19</v>
      </c>
      <c r="M32" s="209" t="str">
        <f>'Мун.задание'!A102</f>
        <v>853211О.99.0.БВ19АБ84000</v>
      </c>
      <c r="N32" s="209" t="str">
        <f>'Мун.задание'!C102</f>
        <v>Группа круглосуточного пребывания</v>
      </c>
    </row>
    <row r="33" spans="1:14" ht="42">
      <c r="A33" s="206"/>
      <c r="B33" s="219" t="s">
        <v>139</v>
      </c>
      <c r="C33" s="52" t="s">
        <v>180</v>
      </c>
      <c r="D33" s="32">
        <f>'12 месяцев'!F88</f>
        <v>0</v>
      </c>
      <c r="E33" s="32">
        <f>'12 месяцев'!G88</f>
        <v>0</v>
      </c>
      <c r="F33" s="54" t="e">
        <f aca="true" t="shared" si="4" ref="F33:F38">E33/D33</f>
        <v>#DIV/0!</v>
      </c>
      <c r="G33" s="55" t="s">
        <v>24</v>
      </c>
      <c r="H33" s="33">
        <f>'12 месяцев'!F66</f>
        <v>0</v>
      </c>
      <c r="I33" s="33">
        <f>'12 месяцев'!G66</f>
        <v>0</v>
      </c>
      <c r="J33" s="54" t="e">
        <f t="shared" si="3"/>
        <v>#DIV/0!</v>
      </c>
      <c r="K33" s="78">
        <f aca="true" t="shared" si="5" ref="K33:K38">$C$13</f>
        <v>0</v>
      </c>
      <c r="L33" s="223" t="str">
        <f>'Мун.задание'!$C$61</f>
        <v>БВ19</v>
      </c>
      <c r="M33" s="209" t="str">
        <f>'Мун.задание'!A103</f>
        <v>853211О.99.0.БВ19АА06000</v>
      </c>
      <c r="N33" s="220" t="str">
        <f>N34</f>
        <v>Группа кратковременного пребывания детей</v>
      </c>
    </row>
    <row r="34" spans="1:14" ht="42">
      <c r="A34" s="208"/>
      <c r="B34" s="221" t="str">
        <f>'Мун.задание'!B104</f>
        <v>Обучающиеся, за исключением детей-инвалидов и инвалидов, от 1 года до 3 лет.</v>
      </c>
      <c r="C34" s="52" t="s">
        <v>180</v>
      </c>
      <c r="D34" s="32">
        <f>'12 месяцев'!F89</f>
        <v>0</v>
      </c>
      <c r="E34" s="32">
        <f>'12 месяцев'!G89</f>
        <v>0</v>
      </c>
      <c r="F34" s="54" t="e">
        <f t="shared" si="4"/>
        <v>#DIV/0!</v>
      </c>
      <c r="G34" s="55" t="s">
        <v>24</v>
      </c>
      <c r="H34" s="33">
        <f>'12 месяцев'!F67</f>
        <v>0</v>
      </c>
      <c r="I34" s="33">
        <f>'12 месяцев'!G67</f>
        <v>0</v>
      </c>
      <c r="J34" s="54" t="e">
        <f t="shared" si="3"/>
        <v>#DIV/0!</v>
      </c>
      <c r="K34" s="78">
        <f t="shared" si="5"/>
        <v>0</v>
      </c>
      <c r="L34" s="223" t="str">
        <f>'Мун.задание'!$C$61</f>
        <v>БВ19</v>
      </c>
      <c r="M34" s="209" t="str">
        <f>'Мун.задание'!A104</f>
        <v>853211О.99.0.БВ19АБ74000</v>
      </c>
      <c r="N34" s="210" t="str">
        <f>'Мун.задание'!C104</f>
        <v>Группа кратковременного пребывания детей</v>
      </c>
    </row>
    <row r="35" spans="1:14" ht="42">
      <c r="A35" s="207"/>
      <c r="B35" s="219" t="s">
        <v>140</v>
      </c>
      <c r="C35" s="52" t="s">
        <v>180</v>
      </c>
      <c r="D35" s="32">
        <f>'12 месяцев'!F90</f>
        <v>0</v>
      </c>
      <c r="E35" s="32">
        <f>'12 месяцев'!G90</f>
        <v>0</v>
      </c>
      <c r="F35" s="54" t="e">
        <f t="shared" si="4"/>
        <v>#DIV/0!</v>
      </c>
      <c r="G35" s="55" t="s">
        <v>24</v>
      </c>
      <c r="H35" s="33">
        <f>'12 месяцев'!F68</f>
        <v>0</v>
      </c>
      <c r="I35" s="33">
        <f>'12 месяцев'!G68</f>
        <v>0</v>
      </c>
      <c r="J35" s="54" t="e">
        <f t="shared" si="3"/>
        <v>#DIV/0!</v>
      </c>
      <c r="K35" s="78">
        <f t="shared" si="5"/>
        <v>0</v>
      </c>
      <c r="L35" s="223" t="str">
        <f>'Мун.задание'!$C$61</f>
        <v>БВ19</v>
      </c>
      <c r="M35" s="209" t="str">
        <f>'Мун.задание'!A105</f>
        <v>853211О.99.0.БВ19АА12000</v>
      </c>
      <c r="N35" s="220" t="str">
        <f>N34</f>
        <v>Группа кратковременного пребывания детей</v>
      </c>
    </row>
    <row r="36" spans="1:14" ht="42">
      <c r="A36" s="208"/>
      <c r="B36" s="196" t="str">
        <f>'Мун.задание'!B106</f>
        <v>Обучающиеся, за исключением детей-инвалидов и инвалидов, от 3 лет до 8 лет</v>
      </c>
      <c r="C36" s="52" t="s">
        <v>180</v>
      </c>
      <c r="D36" s="32">
        <f>'12 месяцев'!F91</f>
        <v>0</v>
      </c>
      <c r="E36" s="32">
        <f>'12 месяцев'!G91</f>
        <v>0</v>
      </c>
      <c r="F36" s="54" t="e">
        <f t="shared" si="4"/>
        <v>#DIV/0!</v>
      </c>
      <c r="G36" s="55" t="s">
        <v>24</v>
      </c>
      <c r="H36" s="33">
        <f>'12 месяцев'!F69</f>
        <v>0</v>
      </c>
      <c r="I36" s="33">
        <f>'12 месяцев'!G69</f>
        <v>0</v>
      </c>
      <c r="J36" s="54" t="e">
        <f t="shared" si="3"/>
        <v>#DIV/0!</v>
      </c>
      <c r="K36" s="78">
        <f t="shared" si="5"/>
        <v>0</v>
      </c>
      <c r="L36" s="223" t="str">
        <f>'Мун.задание'!$C$61</f>
        <v>БВ19</v>
      </c>
      <c r="M36" s="209" t="str">
        <f>'Мун.задание'!A106</f>
        <v>853211О.99.0.БВ19АБ80000</v>
      </c>
      <c r="N36" s="210" t="str">
        <f>'Мун.задание'!C106</f>
        <v>Группа кратковременного пребывания детей</v>
      </c>
    </row>
    <row r="37" spans="1:14" ht="42">
      <c r="A37" s="208"/>
      <c r="B37" s="196" t="str">
        <f>'Мун.задание'!B107</f>
        <v>Дети-инвалиды от 2 месяцев до 1 года</v>
      </c>
      <c r="C37" s="52" t="s">
        <v>180</v>
      </c>
      <c r="D37" s="32">
        <f>'12 месяцев'!F92</f>
        <v>0</v>
      </c>
      <c r="E37" s="32">
        <f>'12 месяцев'!G92</f>
        <v>0</v>
      </c>
      <c r="F37" s="54" t="e">
        <f t="shared" si="4"/>
        <v>#DIV/0!</v>
      </c>
      <c r="G37" s="55" t="s">
        <v>24</v>
      </c>
      <c r="H37" s="33">
        <f>'12 месяцев'!F70</f>
        <v>0</v>
      </c>
      <c r="I37" s="33">
        <f>'12 месяцев'!G70</f>
        <v>0</v>
      </c>
      <c r="J37" s="54" t="e">
        <f t="shared" si="3"/>
        <v>#DIV/0!</v>
      </c>
      <c r="K37" s="78">
        <f t="shared" si="5"/>
        <v>0</v>
      </c>
      <c r="L37" s="223" t="str">
        <f>'Мун.задание'!$C$61</f>
        <v>БВ19</v>
      </c>
      <c r="M37" s="209" t="str">
        <f>'Мун.задание'!A107</f>
        <v>853211О.99.0.БВ19АА00001</v>
      </c>
      <c r="N37" s="210" t="str">
        <f>'Мун.задание'!C108</f>
        <v>Группа кратковременного пребывания детей</v>
      </c>
    </row>
    <row r="38" spans="1:14" ht="42">
      <c r="A38" s="208"/>
      <c r="B38" s="196" t="str">
        <f>'Мун.задание'!B108</f>
        <v>Обучающиеся, за исключением детей-инвалидов и инвалидов, от 2 месяцев до 1 года</v>
      </c>
      <c r="C38" s="52" t="s">
        <v>180</v>
      </c>
      <c r="D38" s="32">
        <f>'12 месяцев'!F93</f>
        <v>0</v>
      </c>
      <c r="E38" s="32">
        <f>'12 месяцев'!G93</f>
        <v>0</v>
      </c>
      <c r="F38" s="54" t="e">
        <f t="shared" si="4"/>
        <v>#DIV/0!</v>
      </c>
      <c r="G38" s="55" t="s">
        <v>24</v>
      </c>
      <c r="H38" s="33">
        <f>'12 месяцев'!F71</f>
        <v>0</v>
      </c>
      <c r="I38" s="33">
        <f>'12 месяцев'!G71</f>
        <v>0</v>
      </c>
      <c r="J38" s="54" t="e">
        <f t="shared" si="3"/>
        <v>#DIV/0!</v>
      </c>
      <c r="K38" s="78">
        <f t="shared" si="5"/>
        <v>0</v>
      </c>
      <c r="L38" s="223" t="str">
        <f>'Мун.задание'!$C$61</f>
        <v>БВ19</v>
      </c>
      <c r="M38" s="209" t="str">
        <f>'Мун.задание'!A108</f>
        <v>853211О.99.0.БВ19АБ68000</v>
      </c>
      <c r="N38" s="210" t="str">
        <f>'Мун.задание'!C108</f>
        <v>Группа кратковременного пребывания детей</v>
      </c>
    </row>
  </sheetData>
  <sheetProtection/>
  <autoFilter ref="A12:O32"/>
  <mergeCells count="7">
    <mergeCell ref="C11:F11"/>
    <mergeCell ref="G11:J11"/>
    <mergeCell ref="A6:H6"/>
    <mergeCell ref="A7:H7"/>
    <mergeCell ref="A8:G8"/>
    <mergeCell ref="A9:H9"/>
    <mergeCell ref="C10:J10"/>
  </mergeCells>
  <conditionalFormatting sqref="F16:F19 J16:J19 F22:F23 J22:J23 F25:F32 J25:J32">
    <cfRule type="cellIs" priority="27" dxfId="89" operator="greaterThan">
      <formula>0</formula>
    </cfRule>
  </conditionalFormatting>
  <conditionalFormatting sqref="F34 J34">
    <cfRule type="cellIs" priority="25" dxfId="89" operator="greaterThan">
      <formula>0</formula>
    </cfRule>
  </conditionalFormatting>
  <conditionalFormatting sqref="F36 J36">
    <cfRule type="cellIs" priority="24" dxfId="89" operator="greaterThan">
      <formula>0</formula>
    </cfRule>
  </conditionalFormatting>
  <conditionalFormatting sqref="F34">
    <cfRule type="cellIs" priority="23" dxfId="89" operator="greaterThan">
      <formula>0</formula>
    </cfRule>
  </conditionalFormatting>
  <conditionalFormatting sqref="F36">
    <cfRule type="cellIs" priority="22" dxfId="89" operator="greaterThan">
      <formula>0</formula>
    </cfRule>
  </conditionalFormatting>
  <conditionalFormatting sqref="J34">
    <cfRule type="cellIs" priority="21" dxfId="89" operator="greaterThan">
      <formula>0</formula>
    </cfRule>
  </conditionalFormatting>
  <conditionalFormatting sqref="J36">
    <cfRule type="cellIs" priority="20" dxfId="89" operator="greaterThan">
      <formula>0</formula>
    </cfRule>
  </conditionalFormatting>
  <conditionalFormatting sqref="J34">
    <cfRule type="cellIs" priority="19" dxfId="89" operator="greaterThan">
      <formula>0</formula>
    </cfRule>
  </conditionalFormatting>
  <conditionalFormatting sqref="F15 J15">
    <cfRule type="cellIs" priority="18" dxfId="89" operator="greaterThan">
      <formula>0</formula>
    </cfRule>
  </conditionalFormatting>
  <conditionalFormatting sqref="F21 J21">
    <cfRule type="cellIs" priority="17" dxfId="89" operator="greaterThan">
      <formula>0</formula>
    </cfRule>
  </conditionalFormatting>
  <conditionalFormatting sqref="J24 F24">
    <cfRule type="cellIs" priority="16" dxfId="89" operator="greaterThan">
      <formula>0</formula>
    </cfRule>
  </conditionalFormatting>
  <conditionalFormatting sqref="F37 J37">
    <cfRule type="cellIs" priority="15" dxfId="89" operator="greaterThan">
      <formula>0</formula>
    </cfRule>
  </conditionalFormatting>
  <conditionalFormatting sqref="F38 J38">
    <cfRule type="cellIs" priority="14" dxfId="89" operator="greaterThan">
      <formula>0</formula>
    </cfRule>
  </conditionalFormatting>
  <conditionalFormatting sqref="F37">
    <cfRule type="cellIs" priority="13" dxfId="89" operator="greaterThan">
      <formula>0</formula>
    </cfRule>
  </conditionalFormatting>
  <conditionalFormatting sqref="F38">
    <cfRule type="cellIs" priority="12" dxfId="89" operator="greaterThan">
      <formula>0</formula>
    </cfRule>
  </conditionalFormatting>
  <conditionalFormatting sqref="J37">
    <cfRule type="cellIs" priority="11" dxfId="89" operator="greaterThan">
      <formula>0</formula>
    </cfRule>
  </conditionalFormatting>
  <conditionalFormatting sqref="J38">
    <cfRule type="cellIs" priority="10" dxfId="89" operator="greaterThan">
      <formula>0</formula>
    </cfRule>
  </conditionalFormatting>
  <conditionalFormatting sqref="J37">
    <cfRule type="cellIs" priority="9" dxfId="89" operator="greaterThan">
      <formula>0</formula>
    </cfRule>
  </conditionalFormatting>
  <conditionalFormatting sqref="F33 J33">
    <cfRule type="cellIs" priority="8" dxfId="89" operator="greaterThan">
      <formula>0</formula>
    </cfRule>
  </conditionalFormatting>
  <conditionalFormatting sqref="F33">
    <cfRule type="cellIs" priority="7" dxfId="89" operator="greaterThan">
      <formula>0</formula>
    </cfRule>
  </conditionalFormatting>
  <conditionalFormatting sqref="J33">
    <cfRule type="cellIs" priority="6" dxfId="89" operator="greaterThan">
      <formula>0</formula>
    </cfRule>
  </conditionalFormatting>
  <conditionalFormatting sqref="J33">
    <cfRule type="cellIs" priority="5" dxfId="89" operator="greaterThan">
      <formula>0</formula>
    </cfRule>
  </conditionalFormatting>
  <conditionalFormatting sqref="F35 J35">
    <cfRule type="cellIs" priority="4" dxfId="89" operator="greaterThan">
      <formula>0</formula>
    </cfRule>
  </conditionalFormatting>
  <conditionalFormatting sqref="F35">
    <cfRule type="cellIs" priority="3" dxfId="89" operator="greaterThan">
      <formula>0</formula>
    </cfRule>
  </conditionalFormatting>
  <conditionalFormatting sqref="J35">
    <cfRule type="cellIs" priority="2" dxfId="89" operator="greaterThan">
      <formula>0</formula>
    </cfRule>
  </conditionalFormatting>
  <conditionalFormatting sqref="J35">
    <cfRule type="cellIs" priority="1" dxfId="89" operator="greaterThan">
      <formula>0</formula>
    </cfRule>
  </conditionalFormatting>
  <printOptions/>
  <pageMargins left="0.31496062992125984" right="0.7086614173228347" top="0.7480314960629921" bottom="0.15748031496062992" header="0.31496062992125984" footer="0.31496062992125984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Туркина С. А.</dc:creator>
  <cp:keywords/>
  <dc:description/>
  <cp:lastModifiedBy>Анна Викторовна Т</cp:lastModifiedBy>
  <cp:lastPrinted>2023-07-14T07:58:45Z</cp:lastPrinted>
  <dcterms:created xsi:type="dcterms:W3CDTF">2016-11-21T06:04:45Z</dcterms:created>
  <dcterms:modified xsi:type="dcterms:W3CDTF">2023-07-17T13:24:56Z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